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67568\Desktop\"/>
    </mc:Choice>
  </mc:AlternateContent>
  <xr:revisionPtr revIDLastSave="0" documentId="8_{1727B605-54CD-49F8-928F-808E04F37311}" xr6:coauthVersionLast="45" xr6:coauthVersionMax="45" xr10:uidLastSave="{00000000-0000-0000-0000-000000000000}"/>
  <bookViews>
    <workbookView xWindow="26745" yWindow="3465" windowWidth="2160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7" i="1"/>
  <c r="D5" i="1"/>
  <c r="D27" i="1"/>
  <c r="D28" i="1"/>
  <c r="D29" i="1"/>
  <c r="D30" i="1"/>
  <c r="D31" i="1"/>
  <c r="D26" i="1"/>
  <c r="B21" i="1"/>
  <c r="B29" i="1" s="1"/>
  <c r="D8" i="1" l="1"/>
  <c r="B40" i="1" s="1"/>
  <c r="B27" i="1"/>
  <c r="B31" i="1"/>
  <c r="B30" i="1"/>
  <c r="B28" i="1"/>
  <c r="B26" i="1"/>
  <c r="B22" i="1"/>
  <c r="B23" i="1" l="1"/>
  <c r="C23" i="1" s="1"/>
  <c r="B32" i="1"/>
  <c r="E29" i="1" l="1"/>
  <c r="E31" i="1"/>
  <c r="E26" i="1"/>
  <c r="E27" i="1"/>
  <c r="E30" i="1"/>
  <c r="E28" i="1"/>
  <c r="E32" i="1" l="1"/>
  <c r="B41" i="1" l="1"/>
  <c r="C35" i="1" s="1"/>
  <c r="C36" i="1" l="1"/>
  <c r="C37" i="1"/>
  <c r="C38" i="1" s="1"/>
  <c r="B43" i="1" s="1"/>
</calcChain>
</file>

<file path=xl/sharedStrings.xml><?xml version="1.0" encoding="utf-8"?>
<sst xmlns="http://schemas.openxmlformats.org/spreadsheetml/2006/main" count="36" uniqueCount="30">
  <si>
    <t>Total GFA of Shopping Center</t>
  </si>
  <si>
    <t>Sq ft of Tavern</t>
  </si>
  <si>
    <t>Sq ft of Small Bar</t>
  </si>
  <si>
    <t>Sq ft of Bar</t>
  </si>
  <si>
    <t>New Center Square Footage</t>
  </si>
  <si>
    <t>Restaurant Square Footage</t>
  </si>
  <si>
    <t>Take-Out</t>
  </si>
  <si>
    <t>Dessert Shop</t>
  </si>
  <si>
    <t>Small Restaurant</t>
  </si>
  <si>
    <t>Neighborhood Restaurant</t>
  </si>
  <si>
    <t>Restaurant</t>
  </si>
  <si>
    <t>Arcade/Game Room/Spa</t>
  </si>
  <si>
    <t>Percent of Center</t>
  </si>
  <si>
    <t>Total, Class 6 &amp; 7 excluding bars</t>
  </si>
  <si>
    <t>Percent of Overage</t>
  </si>
  <si>
    <t>Req. Parking</t>
  </si>
  <si>
    <t>Incremental Requirement per 1000 SF</t>
  </si>
  <si>
    <t>TOTAL</t>
  </si>
  <si>
    <t>Shopping Center Base Requirement:</t>
  </si>
  <si>
    <t>TOTAL BAR INCREMENT</t>
  </si>
  <si>
    <t>Put 1 if this qualifies as a historic building</t>
  </si>
  <si>
    <t>Put 1 if this a transit corridor site</t>
  </si>
  <si>
    <t>NEW TOTAL FOR STRIP CENTER:</t>
  </si>
  <si>
    <t>PARKING WITH INCREMENT:</t>
  </si>
  <si>
    <t>Reduced</t>
  </si>
  <si>
    <t>Total Reduction</t>
  </si>
  <si>
    <t>Denotes input box:</t>
  </si>
  <si>
    <r>
      <rPr>
        <b/>
        <i/>
        <u/>
        <sz val="11"/>
        <color theme="1"/>
        <rFont val="Calibri"/>
        <family val="2"/>
        <scheme val="minor"/>
      </rPr>
      <t>Extra</t>
    </r>
    <r>
      <rPr>
        <i/>
        <sz val="11"/>
        <color theme="1"/>
        <rFont val="Calibri"/>
        <family val="2"/>
        <scheme val="minor"/>
      </rPr>
      <t xml:space="preserve"> bicycle parking spaces</t>
    </r>
  </si>
  <si>
    <t>Overage (% and Sq Ft)</t>
  </si>
  <si>
    <t>Gym/Game Room/Spa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</si>
</sst>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Font="1"/>
    <xf numFmtId="0" fontId="0" fillId="2" borderId="1" xfId="0" applyFill="1" applyBorder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3" fontId="0" fillId="2" borderId="1" xfId="0" applyNumberFormat="1" applyFill="1" applyBorder="1"/>
    <xf numFmtId="3" fontId="0" fillId="0" borderId="0" xfId="0" applyNumberFormat="1"/>
    <xf numFmtId="3" fontId="0" fillId="0" borderId="0" xfId="0" applyNumberFormat="1" applyFont="1"/>
    <xf numFmtId="3" fontId="0" fillId="0" borderId="0" xfId="0" applyNumberFormat="1" applyFill="1" applyBorder="1"/>
    <xf numFmtId="165" fontId="0" fillId="0" borderId="0" xfId="0" applyNumberFormat="1"/>
    <xf numFmtId="165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>
      <selection activeCell="B37" sqref="B37"/>
    </sheetView>
  </sheetViews>
  <sheetFormatPr defaultRowHeight="14.5" x14ac:dyDescent="0.35"/>
  <cols>
    <col min="1" max="1" width="39.81640625" customWidth="1"/>
    <col min="2" max="2" width="14.453125" customWidth="1"/>
    <col min="3" max="3" width="8.453125" customWidth="1"/>
    <col min="4" max="4" width="14.7265625" customWidth="1"/>
    <col min="5" max="5" width="12" customWidth="1"/>
  </cols>
  <sheetData>
    <row r="1" spans="1:4" x14ac:dyDescent="0.35">
      <c r="A1" s="1" t="s">
        <v>26</v>
      </c>
      <c r="B1" s="8"/>
    </row>
    <row r="3" spans="1:4" x14ac:dyDescent="0.35">
      <c r="A3" t="s">
        <v>0</v>
      </c>
      <c r="B3" s="11">
        <v>0</v>
      </c>
    </row>
    <row r="4" spans="1:4" ht="29" x14ac:dyDescent="0.35">
      <c r="B4" s="12"/>
      <c r="C4" s="3" t="s">
        <v>15</v>
      </c>
      <c r="D4" s="3"/>
    </row>
    <row r="5" spans="1:4" x14ac:dyDescent="0.35">
      <c r="A5" s="4" t="s">
        <v>1</v>
      </c>
      <c r="B5" s="11">
        <v>0</v>
      </c>
      <c r="C5">
        <v>10</v>
      </c>
      <c r="D5">
        <f>(B5/1000)*C5</f>
        <v>0</v>
      </c>
    </row>
    <row r="6" spans="1:4" x14ac:dyDescent="0.35">
      <c r="A6" s="4" t="s">
        <v>2</v>
      </c>
      <c r="B6" s="11">
        <v>0</v>
      </c>
      <c r="C6">
        <v>12</v>
      </c>
      <c r="D6">
        <f t="shared" ref="D6:D7" si="0">(B6/1000)*C6</f>
        <v>0</v>
      </c>
    </row>
    <row r="7" spans="1:4" x14ac:dyDescent="0.35">
      <c r="A7" s="4" t="s">
        <v>3</v>
      </c>
      <c r="B7" s="11">
        <v>0</v>
      </c>
      <c r="C7">
        <v>14</v>
      </c>
      <c r="D7">
        <f t="shared" si="0"/>
        <v>0</v>
      </c>
    </row>
    <row r="8" spans="1:4" s="7" customFormat="1" x14ac:dyDescent="0.35">
      <c r="A8" s="7" t="s">
        <v>19</v>
      </c>
      <c r="B8" s="13"/>
      <c r="D8" s="7">
        <f>SUM(D5:D7)</f>
        <v>0</v>
      </c>
    </row>
    <row r="9" spans="1:4" x14ac:dyDescent="0.35">
      <c r="B9" s="12"/>
    </row>
    <row r="10" spans="1:4" x14ac:dyDescent="0.35">
      <c r="A10" t="s">
        <v>4</v>
      </c>
      <c r="B10" s="14">
        <v>0</v>
      </c>
    </row>
    <row r="11" spans="1:4" x14ac:dyDescent="0.35">
      <c r="B11" s="12"/>
    </row>
    <row r="12" spans="1:4" x14ac:dyDescent="0.35">
      <c r="A12" t="s">
        <v>5</v>
      </c>
      <c r="B12" s="12"/>
    </row>
    <row r="13" spans="1:4" x14ac:dyDescent="0.35">
      <c r="A13" s="6" t="s">
        <v>6</v>
      </c>
      <c r="B13" s="11">
        <v>0</v>
      </c>
    </row>
    <row r="14" spans="1:4" x14ac:dyDescent="0.35">
      <c r="A14" s="6" t="s">
        <v>7</v>
      </c>
      <c r="B14" s="11">
        <v>0</v>
      </c>
    </row>
    <row r="15" spans="1:4" x14ac:dyDescent="0.35">
      <c r="A15" s="6" t="s">
        <v>8</v>
      </c>
      <c r="B15" s="11">
        <v>0</v>
      </c>
    </row>
    <row r="16" spans="1:4" x14ac:dyDescent="0.35">
      <c r="A16" s="6" t="s">
        <v>9</v>
      </c>
      <c r="B16" s="11">
        <v>0</v>
      </c>
    </row>
    <row r="17" spans="1:5" x14ac:dyDescent="0.35">
      <c r="A17" s="6" t="s">
        <v>10</v>
      </c>
      <c r="B17" s="11">
        <v>0</v>
      </c>
    </row>
    <row r="18" spans="1:5" x14ac:dyDescent="0.35">
      <c r="B18" s="12"/>
    </row>
    <row r="19" spans="1:5" x14ac:dyDescent="0.35">
      <c r="A19" s="6" t="s">
        <v>29</v>
      </c>
      <c r="B19" s="11">
        <v>0</v>
      </c>
    </row>
    <row r="21" spans="1:5" x14ac:dyDescent="0.35">
      <c r="A21" t="s">
        <v>13</v>
      </c>
      <c r="B21">
        <f>SUM(B13:B17)+B19</f>
        <v>0</v>
      </c>
    </row>
    <row r="22" spans="1:5" x14ac:dyDescent="0.35">
      <c r="A22" t="s">
        <v>12</v>
      </c>
      <c r="B22" s="2" t="e">
        <f>B21/B10</f>
        <v>#DIV/0!</v>
      </c>
      <c r="D22" s="2"/>
    </row>
    <row r="23" spans="1:5" x14ac:dyDescent="0.35">
      <c r="A23" t="s">
        <v>28</v>
      </c>
      <c r="B23" s="2" t="e">
        <f>IF(B22-0.2&lt;0,0,B22-0.2)</f>
        <v>#DIV/0!</v>
      </c>
      <c r="C23" t="e">
        <f>B23*B10</f>
        <v>#DIV/0!</v>
      </c>
    </row>
    <row r="25" spans="1:5" ht="43.5" x14ac:dyDescent="0.35">
      <c r="B25" s="3" t="s">
        <v>14</v>
      </c>
      <c r="C25" s="3" t="s">
        <v>15</v>
      </c>
      <c r="D25" s="3" t="s">
        <v>16</v>
      </c>
    </row>
    <row r="26" spans="1:5" x14ac:dyDescent="0.35">
      <c r="A26" s="1" t="s">
        <v>6</v>
      </c>
      <c r="B26" s="5" t="e">
        <f>B13/B21</f>
        <v>#DIV/0!</v>
      </c>
      <c r="C26">
        <v>4</v>
      </c>
      <c r="D26">
        <f>C26-4</f>
        <v>0</v>
      </c>
      <c r="E26" s="15" t="e">
        <f>((B26*$C$23)/1000)*D26</f>
        <v>#DIV/0!</v>
      </c>
    </row>
    <row r="27" spans="1:5" x14ac:dyDescent="0.35">
      <c r="A27" s="1" t="s">
        <v>7</v>
      </c>
      <c r="B27" s="5" t="e">
        <f>B14/$B$21</f>
        <v>#DIV/0!</v>
      </c>
      <c r="C27">
        <v>6</v>
      </c>
      <c r="D27">
        <f t="shared" ref="D27:D31" si="1">C27-4</f>
        <v>2</v>
      </c>
      <c r="E27" s="15" t="e">
        <f t="shared" ref="E27:E31" si="2">((B27*$C$23)/1000)*D27</f>
        <v>#DIV/0!</v>
      </c>
    </row>
    <row r="28" spans="1:5" x14ac:dyDescent="0.35">
      <c r="A28" s="1" t="s">
        <v>8</v>
      </c>
      <c r="B28" s="5" t="e">
        <f>B15/$B$21</f>
        <v>#DIV/0!</v>
      </c>
      <c r="C28">
        <v>8</v>
      </c>
      <c r="D28">
        <f t="shared" si="1"/>
        <v>4</v>
      </c>
      <c r="E28" s="15" t="e">
        <f t="shared" si="2"/>
        <v>#DIV/0!</v>
      </c>
    </row>
    <row r="29" spans="1:5" x14ac:dyDescent="0.35">
      <c r="A29" s="1" t="s">
        <v>9</v>
      </c>
      <c r="B29" s="5" t="e">
        <f>B16/$B$21</f>
        <v>#DIV/0!</v>
      </c>
      <c r="C29">
        <v>9</v>
      </c>
      <c r="D29">
        <f t="shared" si="1"/>
        <v>5</v>
      </c>
      <c r="E29" s="15" t="e">
        <f t="shared" si="2"/>
        <v>#DIV/0!</v>
      </c>
    </row>
    <row r="30" spans="1:5" x14ac:dyDescent="0.35">
      <c r="A30" s="1" t="s">
        <v>10</v>
      </c>
      <c r="B30" s="5" t="e">
        <f>B17/$B$21</f>
        <v>#DIV/0!</v>
      </c>
      <c r="C30">
        <v>10</v>
      </c>
      <c r="D30">
        <f t="shared" si="1"/>
        <v>6</v>
      </c>
      <c r="E30" s="15" t="e">
        <f t="shared" si="2"/>
        <v>#DIV/0!</v>
      </c>
    </row>
    <row r="31" spans="1:5" x14ac:dyDescent="0.35">
      <c r="A31" s="1" t="s">
        <v>11</v>
      </c>
      <c r="B31" s="5" t="e">
        <f>B19/$B$21</f>
        <v>#DIV/0!</v>
      </c>
      <c r="C31">
        <v>5</v>
      </c>
      <c r="D31">
        <f t="shared" si="1"/>
        <v>1</v>
      </c>
      <c r="E31" s="15" t="e">
        <f t="shared" si="2"/>
        <v>#DIV/0!</v>
      </c>
    </row>
    <row r="32" spans="1:5" x14ac:dyDescent="0.35">
      <c r="A32" s="1" t="s">
        <v>17</v>
      </c>
      <c r="B32" s="5" t="e">
        <f>SUM(B26:B31)</f>
        <v>#DIV/0!</v>
      </c>
      <c r="E32" s="15" t="e">
        <f>SUM(E26:E31)</f>
        <v>#DIV/0!</v>
      </c>
    </row>
    <row r="34" spans="1:3" x14ac:dyDescent="0.35">
      <c r="C34" t="s">
        <v>24</v>
      </c>
    </row>
    <row r="35" spans="1:3" x14ac:dyDescent="0.35">
      <c r="A35" s="10" t="s">
        <v>20</v>
      </c>
      <c r="B35" s="8">
        <v>0</v>
      </c>
      <c r="C35" t="e">
        <f>B35*B41*0.4</f>
        <v>#DIV/0!</v>
      </c>
    </row>
    <row r="36" spans="1:3" x14ac:dyDescent="0.35">
      <c r="A36" s="10" t="s">
        <v>21</v>
      </c>
      <c r="B36" s="8">
        <v>0</v>
      </c>
      <c r="C36" t="e">
        <f>B36*B41*0.15</f>
        <v>#DIV/0!</v>
      </c>
    </row>
    <row r="37" spans="1:3" x14ac:dyDescent="0.35">
      <c r="A37" s="10" t="s">
        <v>27</v>
      </c>
      <c r="B37" s="8">
        <v>0</v>
      </c>
      <c r="C37" t="e">
        <f>IF(ROUNDDOWN(B37/4,0)&gt;(0.1*B41),ROUNDDOWN(0.1*B41,0),ROUNDDOWN(B37/4,0))</f>
        <v>#DIV/0!</v>
      </c>
    </row>
    <row r="38" spans="1:3" x14ac:dyDescent="0.35">
      <c r="A38" s="1" t="s">
        <v>25</v>
      </c>
      <c r="C38" t="e">
        <f>SUM(C35:C37)</f>
        <v>#DIV/0!</v>
      </c>
    </row>
    <row r="40" spans="1:3" x14ac:dyDescent="0.35">
      <c r="A40" s="1" t="s">
        <v>18</v>
      </c>
      <c r="B40">
        <f>((B10/1000)*4)+D8</f>
        <v>0</v>
      </c>
    </row>
    <row r="41" spans="1:3" x14ac:dyDescent="0.35">
      <c r="A41" s="9" t="s">
        <v>23</v>
      </c>
      <c r="B41" s="16" t="e">
        <f>B40+E32+D8</f>
        <v>#DIV/0!</v>
      </c>
    </row>
    <row r="43" spans="1:3" x14ac:dyDescent="0.35">
      <c r="A43" s="1" t="s">
        <v>22</v>
      </c>
      <c r="B43" s="17" t="e">
        <f>B41-C38</f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E150546</dc:creator>
  <cp:lastModifiedBy>Lai, Jenny - PD</cp:lastModifiedBy>
  <cp:lastPrinted>2016-08-31T19:15:53Z</cp:lastPrinted>
  <dcterms:created xsi:type="dcterms:W3CDTF">2013-05-24T16:39:53Z</dcterms:created>
  <dcterms:modified xsi:type="dcterms:W3CDTF">2020-09-10T15:27:52Z</dcterms:modified>
</cp:coreProperties>
</file>