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codeName="ThisWorkbook" defaultThemeVersion="124226"/>
  <mc:AlternateContent xmlns:mc="http://schemas.openxmlformats.org/markup-compatibility/2006">
    <mc:Choice Requires="x15">
      <x15ac:absPath xmlns:x15ac="http://schemas.microsoft.com/office/spreadsheetml/2010/11/ac" url="C:\Users\e166581\Desktop\A READY TO GO\Bid #16 6 Files to Go 11.13.2020\"/>
    </mc:Choice>
  </mc:AlternateContent>
  <xr:revisionPtr revIDLastSave="0" documentId="13_ncr:1_{5BB160FE-4C80-4A05-B786-AD18BAFF2077}" xr6:coauthVersionLast="36" xr6:coauthVersionMax="41" xr10:uidLastSave="{00000000-0000-0000-0000-000000000000}"/>
  <bookViews>
    <workbookView xWindow="0" yWindow="0" windowWidth="28800" windowHeight="12225" xr2:uid="{00000000-000D-0000-FFFF-FFFF00000000}"/>
  </bookViews>
  <sheets>
    <sheet name="728 Zoe" sheetId="21" r:id="rId1"/>
    <sheet name="4918 Carmen" sheetId="20" r:id="rId2"/>
    <sheet name="6507 Thrush" sheetId="19" r:id="rId3"/>
    <sheet name="6651 Thrush" sheetId="18" r:id="rId4"/>
    <sheet name="8310 Saint Lo" sheetId="17" r:id="rId5"/>
    <sheet name="4810 Kashmere" sheetId="15" r:id="rId6"/>
    <sheet name="10206 Kittrell Pier &amp; Beam" sheetId="12" r:id="rId7"/>
    <sheet name="Drop Down Options" sheetId="5" r:id="rId8"/>
  </sheets>
  <definedNames>
    <definedName name="_xlnm._FilterDatabase" localSheetId="6" hidden="1">'10206 Kittrell Pier &amp; Beam'!$F$1:$F$160</definedName>
    <definedName name="_xlnm._FilterDatabase" localSheetId="5" hidden="1">'4810 Kashmere'!$F$1:$F$160</definedName>
    <definedName name="_xlnm._FilterDatabase" localSheetId="1" hidden="1">'4918 Carmen'!$F$1:$F$160</definedName>
    <definedName name="_xlnm._FilterDatabase" localSheetId="2" hidden="1">'6507 Thrush'!$F$1:$F$160</definedName>
    <definedName name="_xlnm._FilterDatabase" localSheetId="3" hidden="1">'6651 Thrush'!$F$1:$F$160</definedName>
    <definedName name="_xlnm._FilterDatabase" localSheetId="0" hidden="1">'728 Zoe'!$F$1:$F$160</definedName>
    <definedName name="_xlnm._FilterDatabase" localSheetId="4" hidden="1">'8310 Saint Lo'!$F$1:$F$160</definedName>
    <definedName name="_xlnm.Print_Area" localSheetId="6">'10206 Kittrell Pier &amp; Beam'!$A$1:$H$154</definedName>
    <definedName name="_xlnm.Print_Area" localSheetId="5">'4810 Kashmere'!$A$1:$H$154</definedName>
    <definedName name="_xlnm.Print_Area" localSheetId="1">'4918 Carmen'!$A$1:$H$154</definedName>
    <definedName name="_xlnm.Print_Area" localSheetId="2">'6507 Thrush'!$A$1:$H$154</definedName>
    <definedName name="_xlnm.Print_Area" localSheetId="3">'6651 Thrush'!$A$1:$H$154</definedName>
    <definedName name="_xlnm.Print_Area" localSheetId="0">'728 Zoe'!$A$1:$H$154</definedName>
    <definedName name="_xlnm.Print_Area" localSheetId="4">'8310 Saint Lo'!$A$1:$H$154</definedName>
    <definedName name="_xlnm.Print_Titles" localSheetId="6">'10206 Kittrell Pier &amp; Beam'!$5:$5</definedName>
    <definedName name="_xlnm.Print_Titles" localSheetId="5">'4810 Kashmere'!$5:$5</definedName>
    <definedName name="_xlnm.Print_Titles" localSheetId="1">'4918 Carmen'!$5:$5</definedName>
    <definedName name="_xlnm.Print_Titles" localSheetId="2">'6507 Thrush'!$5:$5</definedName>
    <definedName name="_xlnm.Print_Titles" localSheetId="3">'6651 Thrush'!$5:$5</definedName>
    <definedName name="_xlnm.Print_Titles" localSheetId="0">'728 Zoe'!$5:$5</definedName>
    <definedName name="_xlnm.Print_Titles" localSheetId="4">'8310 Saint Lo'!$5:$5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44" i="21" l="1"/>
  <c r="H143" i="21"/>
  <c r="H142" i="21"/>
  <c r="H141" i="21"/>
  <c r="H140" i="21"/>
  <c r="H139" i="21"/>
  <c r="H138" i="21"/>
  <c r="H137" i="21"/>
  <c r="H145" i="21" s="1"/>
  <c r="H134" i="21"/>
  <c r="H135" i="21" s="1"/>
  <c r="H133" i="21"/>
  <c r="H130" i="21"/>
  <c r="H129" i="21"/>
  <c r="H131" i="21" s="1"/>
  <c r="H126" i="21"/>
  <c r="H125" i="21"/>
  <c r="H127" i="21" s="1"/>
  <c r="H122" i="21"/>
  <c r="H121" i="21"/>
  <c r="H120" i="21"/>
  <c r="H119" i="21"/>
  <c r="H123" i="21" s="1"/>
  <c r="H116" i="21"/>
  <c r="H115" i="21"/>
  <c r="H114" i="21"/>
  <c r="H113" i="21"/>
  <c r="H117" i="21" s="1"/>
  <c r="H110" i="21"/>
  <c r="H111" i="21" s="1"/>
  <c r="H107" i="21"/>
  <c r="H106" i="21"/>
  <c r="H105" i="21"/>
  <c r="H104" i="21"/>
  <c r="H108" i="21" s="1"/>
  <c r="H101" i="21"/>
  <c r="H100" i="21"/>
  <c r="H102" i="21" s="1"/>
  <c r="H97" i="21"/>
  <c r="H96" i="21"/>
  <c r="H95" i="21"/>
  <c r="H94" i="21"/>
  <c r="H98" i="21" s="1"/>
  <c r="H93" i="21"/>
  <c r="H92" i="21"/>
  <c r="H89" i="21"/>
  <c r="H90" i="21" s="1"/>
  <c r="H87" i="21"/>
  <c r="H86" i="21"/>
  <c r="H83" i="21"/>
  <c r="H82" i="21"/>
  <c r="H81" i="21"/>
  <c r="H80" i="21"/>
  <c r="H79" i="21"/>
  <c r="H84" i="21" s="1"/>
  <c r="H78" i="21"/>
  <c r="H77" i="21"/>
  <c r="H74" i="21"/>
  <c r="H75" i="21" s="1"/>
  <c r="H73" i="21"/>
  <c r="H72" i="21"/>
  <c r="H69" i="21"/>
  <c r="H68" i="21"/>
  <c r="H67" i="21"/>
  <c r="H66" i="21"/>
  <c r="H65" i="21"/>
  <c r="H64" i="21"/>
  <c r="H63" i="21"/>
  <c r="H62" i="21"/>
  <c r="H61" i="21"/>
  <c r="H70" i="21" s="1"/>
  <c r="H60" i="21"/>
  <c r="H57" i="21"/>
  <c r="H56" i="21"/>
  <c r="H55" i="21"/>
  <c r="H54" i="21"/>
  <c r="H53" i="21"/>
  <c r="H52" i="21"/>
  <c r="H51" i="21"/>
  <c r="H50" i="21"/>
  <c r="H49" i="21"/>
  <c r="H48" i="21"/>
  <c r="H47" i="21"/>
  <c r="H46" i="21"/>
  <c r="H45" i="21"/>
  <c r="H44" i="21"/>
  <c r="H58" i="21" s="1"/>
  <c r="H41" i="21"/>
  <c r="H40" i="21"/>
  <c r="H39" i="21"/>
  <c r="H42" i="21" s="1"/>
  <c r="H36" i="21"/>
  <c r="H35" i="21"/>
  <c r="H37" i="21" s="1"/>
  <c r="H31" i="21"/>
  <c r="H30" i="21"/>
  <c r="H29" i="21"/>
  <c r="H28" i="21"/>
  <c r="H32" i="21" s="1"/>
  <c r="H27" i="21"/>
  <c r="H24" i="21"/>
  <c r="H23" i="21"/>
  <c r="H25" i="21" s="1"/>
  <c r="H22" i="21"/>
  <c r="H19" i="21"/>
  <c r="H20" i="21" s="1"/>
  <c r="H15" i="21"/>
  <c r="H14" i="21"/>
  <c r="H13" i="21"/>
  <c r="H12" i="21"/>
  <c r="H11" i="21"/>
  <c r="H10" i="21"/>
  <c r="H9" i="21"/>
  <c r="H8" i="21"/>
  <c r="H17" i="21" s="1"/>
  <c r="H7" i="21"/>
  <c r="H6" i="21"/>
  <c r="H144" i="20"/>
  <c r="H143" i="20"/>
  <c r="H142" i="20"/>
  <c r="H141" i="20"/>
  <c r="H140" i="20"/>
  <c r="H139" i="20"/>
  <c r="H138" i="20"/>
  <c r="H137" i="20"/>
  <c r="H145" i="20" s="1"/>
  <c r="H134" i="20"/>
  <c r="H135" i="20" s="1"/>
  <c r="H133" i="20"/>
  <c r="H130" i="20"/>
  <c r="H129" i="20"/>
  <c r="H131" i="20" s="1"/>
  <c r="H126" i="20"/>
  <c r="H125" i="20"/>
  <c r="H127" i="20" s="1"/>
  <c r="H122" i="20"/>
  <c r="H121" i="20"/>
  <c r="H120" i="20"/>
  <c r="H119" i="20"/>
  <c r="H123" i="20" s="1"/>
  <c r="H116" i="20"/>
  <c r="H115" i="20"/>
  <c r="H114" i="20"/>
  <c r="H113" i="20"/>
  <c r="H117" i="20" s="1"/>
  <c r="H110" i="20"/>
  <c r="H111" i="20" s="1"/>
  <c r="H107" i="20"/>
  <c r="H106" i="20"/>
  <c r="H105" i="20"/>
  <c r="H104" i="20"/>
  <c r="H108" i="20" s="1"/>
  <c r="H101" i="20"/>
  <c r="H100" i="20"/>
  <c r="H102" i="20" s="1"/>
  <c r="H97" i="20"/>
  <c r="H96" i="20"/>
  <c r="H95" i="20"/>
  <c r="H94" i="20"/>
  <c r="H98" i="20" s="1"/>
  <c r="H93" i="20"/>
  <c r="H92" i="20"/>
  <c r="H89" i="20"/>
  <c r="H90" i="20" s="1"/>
  <c r="H87" i="20"/>
  <c r="H86" i="20"/>
  <c r="H83" i="20"/>
  <c r="H82" i="20"/>
  <c r="H81" i="20"/>
  <c r="H80" i="20"/>
  <c r="H79" i="20"/>
  <c r="H84" i="20" s="1"/>
  <c r="H78" i="20"/>
  <c r="H77" i="20"/>
  <c r="H74" i="20"/>
  <c r="H75" i="20" s="1"/>
  <c r="H73" i="20"/>
  <c r="H72" i="20"/>
  <c r="H69" i="20"/>
  <c r="H68" i="20"/>
  <c r="H67" i="20"/>
  <c r="H66" i="20"/>
  <c r="H65" i="20"/>
  <c r="H64" i="20"/>
  <c r="H63" i="20"/>
  <c r="H62" i="20"/>
  <c r="H61" i="20"/>
  <c r="H70" i="20" s="1"/>
  <c r="H60" i="20"/>
  <c r="H57" i="20"/>
  <c r="H56" i="20"/>
  <c r="H55" i="20"/>
  <c r="H54" i="20"/>
  <c r="H53" i="20"/>
  <c r="H52" i="20"/>
  <c r="H51" i="20"/>
  <c r="H50" i="20"/>
  <c r="H49" i="20"/>
  <c r="H48" i="20"/>
  <c r="H47" i="20"/>
  <c r="H46" i="20"/>
  <c r="H45" i="20"/>
  <c r="H44" i="20"/>
  <c r="H58" i="20" s="1"/>
  <c r="H41" i="20"/>
  <c r="H40" i="20"/>
  <c r="H39" i="20"/>
  <c r="H42" i="20" s="1"/>
  <c r="H36" i="20"/>
  <c r="H35" i="20"/>
  <c r="H37" i="20" s="1"/>
  <c r="H32" i="20"/>
  <c r="H31" i="20"/>
  <c r="H30" i="20"/>
  <c r="H29" i="20"/>
  <c r="H28" i="20"/>
  <c r="H27" i="20"/>
  <c r="H24" i="20"/>
  <c r="H23" i="20"/>
  <c r="H22" i="20"/>
  <c r="H25" i="20" s="1"/>
  <c r="H19" i="20"/>
  <c r="H20" i="20" s="1"/>
  <c r="H15" i="20"/>
  <c r="H14" i="20"/>
  <c r="H13" i="20"/>
  <c r="H12" i="20"/>
  <c r="H11" i="20"/>
  <c r="H10" i="20"/>
  <c r="H9" i="20"/>
  <c r="H8" i="20"/>
  <c r="H17" i="20" s="1"/>
  <c r="H7" i="20"/>
  <c r="H6" i="20"/>
  <c r="H144" i="19"/>
  <c r="H143" i="19"/>
  <c r="H142" i="19"/>
  <c r="H141" i="19"/>
  <c r="H140" i="19"/>
  <c r="H139" i="19"/>
  <c r="H138" i="19"/>
  <c r="H137" i="19"/>
  <c r="H145" i="19" s="1"/>
  <c r="H134" i="19"/>
  <c r="H133" i="19"/>
  <c r="H135" i="19" s="1"/>
  <c r="H130" i="19"/>
  <c r="H129" i="19"/>
  <c r="H131" i="19" s="1"/>
  <c r="H127" i="19"/>
  <c r="H126" i="19"/>
  <c r="H125" i="19"/>
  <c r="H122" i="19"/>
  <c r="H121" i="19"/>
  <c r="H120" i="19"/>
  <c r="H119" i="19"/>
  <c r="H123" i="19" s="1"/>
  <c r="H116" i="19"/>
  <c r="H115" i="19"/>
  <c r="H114" i="19"/>
  <c r="H113" i="19"/>
  <c r="H117" i="19" s="1"/>
  <c r="H111" i="19"/>
  <c r="H110" i="19"/>
  <c r="H107" i="19"/>
  <c r="H106" i="19"/>
  <c r="H105" i="19"/>
  <c r="H104" i="19"/>
  <c r="H108" i="19" s="1"/>
  <c r="H102" i="19"/>
  <c r="H101" i="19"/>
  <c r="H100" i="19"/>
  <c r="H97" i="19"/>
  <c r="H96" i="19"/>
  <c r="H95" i="19"/>
  <c r="H94" i="19"/>
  <c r="H98" i="19" s="1"/>
  <c r="H93" i="19"/>
  <c r="H92" i="19"/>
  <c r="H89" i="19"/>
  <c r="H87" i="19"/>
  <c r="H86" i="19"/>
  <c r="H90" i="19" s="1"/>
  <c r="H83" i="19"/>
  <c r="H82" i="19"/>
  <c r="H81" i="19"/>
  <c r="H80" i="19"/>
  <c r="H79" i="19"/>
  <c r="H78" i="19"/>
  <c r="H77" i="19"/>
  <c r="H84" i="19" s="1"/>
  <c r="H74" i="19"/>
  <c r="H73" i="19"/>
  <c r="H72" i="19"/>
  <c r="H75" i="19" s="1"/>
  <c r="H69" i="19"/>
  <c r="H68" i="19"/>
  <c r="H67" i="19"/>
  <c r="H66" i="19"/>
  <c r="H65" i="19"/>
  <c r="H64" i="19"/>
  <c r="H63" i="19"/>
  <c r="H62" i="19"/>
  <c r="H61" i="19"/>
  <c r="H60" i="19"/>
  <c r="H70" i="19" s="1"/>
  <c r="H57" i="19"/>
  <c r="H56" i="19"/>
  <c r="H55" i="19"/>
  <c r="H54" i="19"/>
  <c r="H53" i="19"/>
  <c r="H52" i="19"/>
  <c r="H51" i="19"/>
  <c r="H50" i="19"/>
  <c r="H49" i="19"/>
  <c r="H48" i="19"/>
  <c r="H47" i="19"/>
  <c r="H46" i="19"/>
  <c r="H45" i="19"/>
  <c r="H44" i="19"/>
  <c r="H58" i="19" s="1"/>
  <c r="H41" i="19"/>
  <c r="H40" i="19"/>
  <c r="H39" i="19"/>
  <c r="H42" i="19" s="1"/>
  <c r="H37" i="19"/>
  <c r="H36" i="19"/>
  <c r="H35" i="19"/>
  <c r="H31" i="19"/>
  <c r="H30" i="19"/>
  <c r="H29" i="19"/>
  <c r="H28" i="19"/>
  <c r="H32" i="19" s="1"/>
  <c r="H27" i="19"/>
  <c r="H24" i="19"/>
  <c r="H23" i="19"/>
  <c r="H22" i="19"/>
  <c r="H25" i="19" s="1"/>
  <c r="H19" i="19"/>
  <c r="H20" i="19" s="1"/>
  <c r="H15" i="19"/>
  <c r="H14" i="19"/>
  <c r="H13" i="19"/>
  <c r="H12" i="19"/>
  <c r="H11" i="19"/>
  <c r="H10" i="19"/>
  <c r="H9" i="19"/>
  <c r="H8" i="19"/>
  <c r="H17" i="19" s="1"/>
  <c r="H7" i="19"/>
  <c r="H6" i="19"/>
  <c r="H144" i="18"/>
  <c r="H143" i="18"/>
  <c r="H142" i="18"/>
  <c r="H141" i="18"/>
  <c r="H140" i="18"/>
  <c r="H139" i="18"/>
  <c r="H138" i="18"/>
  <c r="H137" i="18"/>
  <c r="H145" i="18" s="1"/>
  <c r="H134" i="18"/>
  <c r="H133" i="18"/>
  <c r="H135" i="18" s="1"/>
  <c r="H130" i="18"/>
  <c r="H129" i="18"/>
  <c r="H131" i="18" s="1"/>
  <c r="H127" i="18"/>
  <c r="H126" i="18"/>
  <c r="H125" i="18"/>
  <c r="H123" i="18"/>
  <c r="H122" i="18"/>
  <c r="H121" i="18"/>
  <c r="H120" i="18"/>
  <c r="H119" i="18"/>
  <c r="H116" i="18"/>
  <c r="H115" i="18"/>
  <c r="H114" i="18"/>
  <c r="H113" i="18"/>
  <c r="H117" i="18" s="1"/>
  <c r="H110" i="18"/>
  <c r="H111" i="18" s="1"/>
  <c r="H107" i="18"/>
  <c r="H106" i="18"/>
  <c r="H105" i="18"/>
  <c r="H104" i="18"/>
  <c r="H108" i="18" s="1"/>
  <c r="H102" i="18"/>
  <c r="H101" i="18"/>
  <c r="H100" i="18"/>
  <c r="H97" i="18"/>
  <c r="H96" i="18"/>
  <c r="H95" i="18"/>
  <c r="H94" i="18"/>
  <c r="H98" i="18" s="1"/>
  <c r="H93" i="18"/>
  <c r="H92" i="18"/>
  <c r="H89" i="18"/>
  <c r="H87" i="18"/>
  <c r="H90" i="18" s="1"/>
  <c r="H86" i="18"/>
  <c r="H83" i="18"/>
  <c r="H82" i="18"/>
  <c r="H81" i="18"/>
  <c r="H80" i="18"/>
  <c r="H79" i="18"/>
  <c r="H78" i="18"/>
  <c r="H84" i="18" s="1"/>
  <c r="H77" i="18"/>
  <c r="H74" i="18"/>
  <c r="H73" i="18"/>
  <c r="H75" i="18" s="1"/>
  <c r="H72" i="18"/>
  <c r="H69" i="18"/>
  <c r="H68" i="18"/>
  <c r="H67" i="18"/>
  <c r="H66" i="18"/>
  <c r="H65" i="18"/>
  <c r="H64" i="18"/>
  <c r="H63" i="18"/>
  <c r="H62" i="18"/>
  <c r="H61" i="18"/>
  <c r="H60" i="18"/>
  <c r="H70" i="18" s="1"/>
  <c r="H57" i="18"/>
  <c r="H56" i="18"/>
  <c r="H55" i="18"/>
  <c r="H54" i="18"/>
  <c r="H53" i="18"/>
  <c r="H52" i="18"/>
  <c r="H51" i="18"/>
  <c r="H50" i="18"/>
  <c r="H49" i="18"/>
  <c r="H48" i="18"/>
  <c r="H47" i="18"/>
  <c r="H46" i="18"/>
  <c r="H45" i="18"/>
  <c r="H44" i="18"/>
  <c r="H58" i="18" s="1"/>
  <c r="H41" i="18"/>
  <c r="H40" i="18"/>
  <c r="H39" i="18"/>
  <c r="H42" i="18" s="1"/>
  <c r="H37" i="18"/>
  <c r="H36" i="18"/>
  <c r="H35" i="18"/>
  <c r="H31" i="18"/>
  <c r="H30" i="18"/>
  <c r="H29" i="18"/>
  <c r="H28" i="18"/>
  <c r="H27" i="18"/>
  <c r="H32" i="18" s="1"/>
  <c r="H24" i="18"/>
  <c r="H23" i="18"/>
  <c r="H22" i="18"/>
  <c r="H25" i="18" s="1"/>
  <c r="H19" i="18"/>
  <c r="H20" i="18" s="1"/>
  <c r="H15" i="18"/>
  <c r="H14" i="18"/>
  <c r="H13" i="18"/>
  <c r="H12" i="18"/>
  <c r="H11" i="18"/>
  <c r="H10" i="18"/>
  <c r="H9" i="18"/>
  <c r="H8" i="18"/>
  <c r="H7" i="18"/>
  <c r="H17" i="18" s="1"/>
  <c r="H6" i="18"/>
  <c r="H144" i="17"/>
  <c r="H143" i="17"/>
  <c r="H142" i="17"/>
  <c r="H141" i="17"/>
  <c r="H140" i="17"/>
  <c r="H139" i="17"/>
  <c r="H138" i="17"/>
  <c r="H137" i="17"/>
  <c r="H145" i="17" s="1"/>
  <c r="H134" i="17"/>
  <c r="H135" i="17" s="1"/>
  <c r="H133" i="17"/>
  <c r="H131" i="17"/>
  <c r="H130" i="17"/>
  <c r="H129" i="17"/>
  <c r="H126" i="17"/>
  <c r="H125" i="17"/>
  <c r="H127" i="17" s="1"/>
  <c r="H122" i="17"/>
  <c r="H121" i="17"/>
  <c r="H120" i="17"/>
  <c r="H119" i="17"/>
  <c r="H123" i="17" s="1"/>
  <c r="H116" i="17"/>
  <c r="H115" i="17"/>
  <c r="H114" i="17"/>
  <c r="H113" i="17"/>
  <c r="H117" i="17" s="1"/>
  <c r="H111" i="17"/>
  <c r="H110" i="17"/>
  <c r="H107" i="17"/>
  <c r="H106" i="17"/>
  <c r="H105" i="17"/>
  <c r="H104" i="17"/>
  <c r="H108" i="17" s="1"/>
  <c r="H101" i="17"/>
  <c r="H100" i="17"/>
  <c r="H102" i="17" s="1"/>
  <c r="H97" i="17"/>
  <c r="H96" i="17"/>
  <c r="H95" i="17"/>
  <c r="H94" i="17"/>
  <c r="H93" i="17"/>
  <c r="H92" i="17"/>
  <c r="H98" i="17" s="1"/>
  <c r="H89" i="17"/>
  <c r="H87" i="17"/>
  <c r="H86" i="17"/>
  <c r="H90" i="17" s="1"/>
  <c r="H83" i="17"/>
  <c r="H82" i="17"/>
  <c r="H81" i="17"/>
  <c r="H80" i="17"/>
  <c r="H79" i="17"/>
  <c r="H78" i="17"/>
  <c r="H77" i="17"/>
  <c r="H84" i="17" s="1"/>
  <c r="H74" i="17"/>
  <c r="H73" i="17"/>
  <c r="H72" i="17"/>
  <c r="H75" i="17" s="1"/>
  <c r="H69" i="17"/>
  <c r="H68" i="17"/>
  <c r="H67" i="17"/>
  <c r="H66" i="17"/>
  <c r="H65" i="17"/>
  <c r="H64" i="17"/>
  <c r="H63" i="17"/>
  <c r="H62" i="17"/>
  <c r="H61" i="17"/>
  <c r="H60" i="17"/>
  <c r="H70" i="17" s="1"/>
  <c r="H57" i="17"/>
  <c r="H56" i="17"/>
  <c r="H55" i="17"/>
  <c r="H54" i="17"/>
  <c r="H53" i="17"/>
  <c r="H52" i="17"/>
  <c r="H51" i="17"/>
  <c r="H50" i="17"/>
  <c r="H49" i="17"/>
  <c r="H48" i="17"/>
  <c r="H47" i="17"/>
  <c r="H46" i="17"/>
  <c r="H45" i="17"/>
  <c r="H44" i="17"/>
  <c r="H58" i="17" s="1"/>
  <c r="H41" i="17"/>
  <c r="H40" i="17"/>
  <c r="H39" i="17"/>
  <c r="H42" i="17" s="1"/>
  <c r="H36" i="17"/>
  <c r="H35" i="17"/>
  <c r="H37" i="17" s="1"/>
  <c r="H31" i="17"/>
  <c r="H30" i="17"/>
  <c r="H29" i="17"/>
  <c r="H28" i="17"/>
  <c r="H32" i="17" s="1"/>
  <c r="H27" i="17"/>
  <c r="H24" i="17"/>
  <c r="H23" i="17"/>
  <c r="H25" i="17" s="1"/>
  <c r="H22" i="17"/>
  <c r="H20" i="17"/>
  <c r="H19" i="17"/>
  <c r="H15" i="17"/>
  <c r="H14" i="17"/>
  <c r="H13" i="17"/>
  <c r="H12" i="17"/>
  <c r="H11" i="17"/>
  <c r="H10" i="17"/>
  <c r="H9" i="17"/>
  <c r="H8" i="17"/>
  <c r="H7" i="17"/>
  <c r="H6" i="17"/>
  <c r="H17" i="17" s="1"/>
  <c r="H147" i="21" l="1"/>
  <c r="H147" i="20"/>
  <c r="H147" i="19"/>
  <c r="H147" i="18"/>
  <c r="H147" i="17"/>
  <c r="H144" i="15"/>
  <c r="H143" i="15"/>
  <c r="H142" i="15"/>
  <c r="H141" i="15"/>
  <c r="H140" i="15"/>
  <c r="H139" i="15"/>
  <c r="H138" i="15"/>
  <c r="H137" i="15"/>
  <c r="H145" i="15" s="1"/>
  <c r="H134" i="15"/>
  <c r="H135" i="15" s="1"/>
  <c r="H133" i="15"/>
  <c r="H130" i="15"/>
  <c r="H129" i="15"/>
  <c r="H131" i="15" s="1"/>
  <c r="H126" i="15"/>
  <c r="H125" i="15"/>
  <c r="H127" i="15" s="1"/>
  <c r="H122" i="15"/>
  <c r="H121" i="15"/>
  <c r="H120" i="15"/>
  <c r="H119" i="15"/>
  <c r="H123" i="15" s="1"/>
  <c r="H116" i="15"/>
  <c r="H115" i="15"/>
  <c r="H114" i="15"/>
  <c r="H113" i="15"/>
  <c r="H117" i="15" s="1"/>
  <c r="H110" i="15"/>
  <c r="H111" i="15" s="1"/>
  <c r="H107" i="15"/>
  <c r="H106" i="15"/>
  <c r="H105" i="15"/>
  <c r="H104" i="15"/>
  <c r="H108" i="15" s="1"/>
  <c r="H101" i="15"/>
  <c r="H100" i="15"/>
  <c r="H102" i="15" s="1"/>
  <c r="H97" i="15"/>
  <c r="H96" i="15"/>
  <c r="H95" i="15"/>
  <c r="H94" i="15"/>
  <c r="H98" i="15" s="1"/>
  <c r="H93" i="15"/>
  <c r="H92" i="15"/>
  <c r="H89" i="15"/>
  <c r="H90" i="15" s="1"/>
  <c r="H87" i="15"/>
  <c r="H86" i="15"/>
  <c r="H83" i="15"/>
  <c r="H82" i="15"/>
  <c r="H81" i="15"/>
  <c r="H80" i="15"/>
  <c r="H79" i="15"/>
  <c r="H84" i="15" s="1"/>
  <c r="H78" i="15"/>
  <c r="H77" i="15"/>
  <c r="H74" i="15"/>
  <c r="H75" i="15" s="1"/>
  <c r="H73" i="15"/>
  <c r="H72" i="15"/>
  <c r="H69" i="15"/>
  <c r="H68" i="15"/>
  <c r="H67" i="15"/>
  <c r="H66" i="15"/>
  <c r="H65" i="15"/>
  <c r="H64" i="15"/>
  <c r="H63" i="15"/>
  <c r="H62" i="15"/>
  <c r="H61" i="15"/>
  <c r="H70" i="15" s="1"/>
  <c r="H60" i="15"/>
  <c r="H57" i="15"/>
  <c r="H56" i="15"/>
  <c r="H55" i="15"/>
  <c r="H54" i="15"/>
  <c r="H53" i="15"/>
  <c r="H52" i="15"/>
  <c r="H51" i="15"/>
  <c r="H50" i="15"/>
  <c r="H49" i="15"/>
  <c r="H48" i="15"/>
  <c r="H47" i="15"/>
  <c r="H46" i="15"/>
  <c r="H45" i="15"/>
  <c r="H44" i="15"/>
  <c r="H58" i="15" s="1"/>
  <c r="H41" i="15"/>
  <c r="H40" i="15"/>
  <c r="H39" i="15"/>
  <c r="H42" i="15" s="1"/>
  <c r="H36" i="15"/>
  <c r="H35" i="15"/>
  <c r="H37" i="15" s="1"/>
  <c r="H31" i="15"/>
  <c r="H30" i="15"/>
  <c r="H29" i="15"/>
  <c r="H28" i="15"/>
  <c r="H32" i="15" s="1"/>
  <c r="H27" i="15"/>
  <c r="H24" i="15"/>
  <c r="H23" i="15"/>
  <c r="H25" i="15" s="1"/>
  <c r="H22" i="15"/>
  <c r="H19" i="15"/>
  <c r="H20" i="15" s="1"/>
  <c r="H15" i="15"/>
  <c r="H14" i="15"/>
  <c r="H13" i="15"/>
  <c r="H12" i="15"/>
  <c r="H11" i="15"/>
  <c r="H10" i="15"/>
  <c r="H9" i="15"/>
  <c r="H8" i="15"/>
  <c r="H17" i="15" s="1"/>
  <c r="H7" i="15"/>
  <c r="H6" i="15"/>
  <c r="H144" i="12"/>
  <c r="H143" i="12"/>
  <c r="H142" i="12"/>
  <c r="H141" i="12"/>
  <c r="H140" i="12"/>
  <c r="H139" i="12"/>
  <c r="H138" i="12"/>
  <c r="H137" i="12"/>
  <c r="H145" i="12" s="1"/>
  <c r="H134" i="12"/>
  <c r="H135" i="12" s="1"/>
  <c r="H133" i="12"/>
  <c r="H130" i="12"/>
  <c r="H129" i="12"/>
  <c r="H131" i="12" s="1"/>
  <c r="H126" i="12"/>
  <c r="H125" i="12"/>
  <c r="H127" i="12" s="1"/>
  <c r="H122" i="12"/>
  <c r="H121" i="12"/>
  <c r="H120" i="12"/>
  <c r="H119" i="12"/>
  <c r="H123" i="12" s="1"/>
  <c r="H116" i="12"/>
  <c r="H115" i="12"/>
  <c r="H114" i="12"/>
  <c r="H113" i="12"/>
  <c r="H117" i="12" s="1"/>
  <c r="H110" i="12"/>
  <c r="H111" i="12" s="1"/>
  <c r="H107" i="12"/>
  <c r="H106" i="12"/>
  <c r="H105" i="12"/>
  <c r="H104" i="12"/>
  <c r="H108" i="12" s="1"/>
  <c r="H101" i="12"/>
  <c r="H100" i="12"/>
  <c r="H102" i="12" s="1"/>
  <c r="H97" i="12"/>
  <c r="H96" i="12"/>
  <c r="H95" i="12"/>
  <c r="H94" i="12"/>
  <c r="H98" i="12" s="1"/>
  <c r="H93" i="12"/>
  <c r="H92" i="12"/>
  <c r="H89" i="12"/>
  <c r="H90" i="12" s="1"/>
  <c r="H87" i="12"/>
  <c r="H86" i="12"/>
  <c r="H83" i="12"/>
  <c r="H82" i="12"/>
  <c r="H81" i="12"/>
  <c r="H80" i="12"/>
  <c r="H79" i="12"/>
  <c r="H84" i="12" s="1"/>
  <c r="H78" i="12"/>
  <c r="H77" i="12"/>
  <c r="H74" i="12"/>
  <c r="H75" i="12" s="1"/>
  <c r="H73" i="12"/>
  <c r="H72" i="12"/>
  <c r="H69" i="12"/>
  <c r="H68" i="12"/>
  <c r="H67" i="12"/>
  <c r="H66" i="12"/>
  <c r="H65" i="12"/>
  <c r="H64" i="12"/>
  <c r="H63" i="12"/>
  <c r="H62" i="12"/>
  <c r="H61" i="12"/>
  <c r="H70" i="12" s="1"/>
  <c r="H60" i="12"/>
  <c r="H58" i="12"/>
  <c r="H57" i="12"/>
  <c r="H56" i="12"/>
  <c r="H55" i="12"/>
  <c r="H54" i="12"/>
  <c r="H53" i="12"/>
  <c r="H52" i="12"/>
  <c r="H51" i="12"/>
  <c r="H50" i="12"/>
  <c r="H49" i="12"/>
  <c r="H48" i="12"/>
  <c r="H47" i="12"/>
  <c r="H46" i="12"/>
  <c r="H45" i="12"/>
  <c r="H44" i="12"/>
  <c r="H41" i="12"/>
  <c r="H40" i="12"/>
  <c r="H39" i="12"/>
  <c r="H42" i="12" s="1"/>
  <c r="H36" i="12"/>
  <c r="H35" i="12"/>
  <c r="H37" i="12" s="1"/>
  <c r="H31" i="12"/>
  <c r="H30" i="12"/>
  <c r="H29" i="12"/>
  <c r="H28" i="12"/>
  <c r="H32" i="12" s="1"/>
  <c r="H27" i="12"/>
  <c r="H24" i="12"/>
  <c r="H23" i="12"/>
  <c r="H25" i="12" s="1"/>
  <c r="H22" i="12"/>
  <c r="H19" i="12"/>
  <c r="H20" i="12" s="1"/>
  <c r="H15" i="12"/>
  <c r="H14" i="12"/>
  <c r="H13" i="12"/>
  <c r="H12" i="12"/>
  <c r="H11" i="12"/>
  <c r="H10" i="12"/>
  <c r="H9" i="12"/>
  <c r="H8" i="12"/>
  <c r="H17" i="12" s="1"/>
  <c r="H7" i="12"/>
  <c r="H6" i="12"/>
  <c r="H147" i="15" l="1"/>
  <c r="H147" i="12"/>
  <c r="B45" i="5" l="1"/>
  <c r="B44" i="5"/>
  <c r="B43" i="5"/>
  <c r="B42" i="5"/>
  <c r="B41" i="5"/>
</calcChain>
</file>

<file path=xl/sharedStrings.xml><?xml version="1.0" encoding="utf-8"?>
<sst xmlns="http://schemas.openxmlformats.org/spreadsheetml/2006/main" count="2632" uniqueCount="323">
  <si>
    <t>Home Address:</t>
  </si>
  <si>
    <t>Description</t>
  </si>
  <si>
    <t>Specification Detailed Description</t>
  </si>
  <si>
    <t>Total</t>
  </si>
  <si>
    <t>Homeowner Name:</t>
  </si>
  <si>
    <t>Dumpster</t>
  </si>
  <si>
    <t>Site Toilet</t>
  </si>
  <si>
    <t>Fill</t>
  </si>
  <si>
    <t>Site Prep</t>
  </si>
  <si>
    <t>Make Ready</t>
  </si>
  <si>
    <t>Other</t>
  </si>
  <si>
    <t>SITE SPECIFIC - DEMOLITION</t>
  </si>
  <si>
    <t>Lead Paint Abatement</t>
  </si>
  <si>
    <t>Asbestos</t>
  </si>
  <si>
    <t>GENERAL CONSTRUCTION - HARD COSTS</t>
  </si>
  <si>
    <t>Foundation</t>
  </si>
  <si>
    <t>Flatwork</t>
  </si>
  <si>
    <t>Porch</t>
  </si>
  <si>
    <t>Plumbing</t>
  </si>
  <si>
    <t>Underground</t>
  </si>
  <si>
    <t>Rough-in</t>
  </si>
  <si>
    <t>Kitchen Sink</t>
  </si>
  <si>
    <t>Toilet</t>
  </si>
  <si>
    <t>Tub w/ Surround</t>
  </si>
  <si>
    <t>Tub Faucet</t>
  </si>
  <si>
    <t>Hose Bib</t>
  </si>
  <si>
    <t>Electrical</t>
  </si>
  <si>
    <t>Electric Rough-In</t>
  </si>
  <si>
    <t>Range Vent</t>
  </si>
  <si>
    <t>Bath Vent/Light</t>
  </si>
  <si>
    <t>Ceiling Fans</t>
  </si>
  <si>
    <t>Exterior Lights</t>
  </si>
  <si>
    <t>Framing</t>
  </si>
  <si>
    <t>Doors &amp; Windows</t>
  </si>
  <si>
    <t>Interior Doors</t>
  </si>
  <si>
    <t>Windows and Screens</t>
  </si>
  <si>
    <t>Insulation</t>
  </si>
  <si>
    <t>Exterior Surface</t>
  </si>
  <si>
    <t>Interior Surface</t>
  </si>
  <si>
    <t>Drywall</t>
  </si>
  <si>
    <t>Tape, Texture, and Trim</t>
  </si>
  <si>
    <t>Mechanical</t>
  </si>
  <si>
    <t>HVAC</t>
  </si>
  <si>
    <t>Finish Carpentry</t>
  </si>
  <si>
    <t>Trim Carpentry</t>
  </si>
  <si>
    <t>Cabinets</t>
  </si>
  <si>
    <t>Counter Top</t>
  </si>
  <si>
    <t>Bath Vanity</t>
  </si>
  <si>
    <t>Appliances</t>
  </si>
  <si>
    <t>Range</t>
  </si>
  <si>
    <t>Refrigerator</t>
  </si>
  <si>
    <t>Dishwasher</t>
  </si>
  <si>
    <t>Flooring</t>
  </si>
  <si>
    <t>Carpet</t>
  </si>
  <si>
    <t>Vinyl</t>
  </si>
  <si>
    <t>Paint</t>
  </si>
  <si>
    <t>Interior Paint</t>
  </si>
  <si>
    <t>Exterior Paint</t>
  </si>
  <si>
    <t>Roofing</t>
  </si>
  <si>
    <t>Shingles</t>
  </si>
  <si>
    <t>Decking</t>
  </si>
  <si>
    <t>Hardware</t>
  </si>
  <si>
    <t>Date:</t>
  </si>
  <si>
    <t>Med Cab/Mirror</t>
  </si>
  <si>
    <t>Trash container with approved removal / disposal as required throughout the construction process</t>
  </si>
  <si>
    <t>Provide temporary toilet facilities from job start until approval of permanent facilities</t>
  </si>
  <si>
    <t>Final Clean</t>
  </si>
  <si>
    <t>Not Used</t>
  </si>
  <si>
    <t>New main sewer and water supply lines to tap/meter including excavation and backfill, per plans and specifications and applicable codes.</t>
  </si>
  <si>
    <t>Top-Out</t>
  </si>
  <si>
    <t>Provide per plans and specifications</t>
  </si>
  <si>
    <t>Provide permit, wiring to code with a minimum 200 Amp service per codes, plans and specifications.  All circuits to be copper.  Separate circuits for the refrigerator, dishwasher, range and microwave / vent hood will be provided.  48" to top breaker of panel box, electrical switch plates to be mounted 48" to top of outlet A.F.F., outlets to be mounted 15" A.F.F. to bottom of box.  Electrical service wire to be copper. Install per plans and specifications and applicable codes.  Includes wiring for smoke/CO2 detectors, cable, TV, telephone per plans and specifications</t>
  </si>
  <si>
    <t>Electric Top-Out</t>
  </si>
  <si>
    <t>Interior Lights</t>
  </si>
  <si>
    <t>Per plans and specifications</t>
  </si>
  <si>
    <t>Smoke/CO2, TV, Telephone</t>
  </si>
  <si>
    <t>Exterior Sheathing</t>
  </si>
  <si>
    <t>Exterior walls sheathed in accordance with the Plans and Specifications</t>
  </si>
  <si>
    <t>Porch Columns</t>
  </si>
  <si>
    <t>Exterior Entrance Door</t>
  </si>
  <si>
    <t>Exterior Secondary Entrance Door</t>
  </si>
  <si>
    <t>Exterior Hardware</t>
  </si>
  <si>
    <t>Walls</t>
  </si>
  <si>
    <t>Ceilings</t>
  </si>
  <si>
    <t>Column Wrap</t>
  </si>
  <si>
    <t>Provide per plans and specifications.</t>
  </si>
  <si>
    <t>Shutters</t>
  </si>
  <si>
    <t>Gable vents</t>
  </si>
  <si>
    <t>Finish drywall to a level 4 finish orange peel / knock down texture finish.</t>
  </si>
  <si>
    <t>Dryer Vent</t>
  </si>
  <si>
    <t>Dryer vent exhaust to exterior per plans and specifications</t>
  </si>
  <si>
    <t xml:space="preserve">Install kitchen base cabinets (all plywood boxes with solid wood frames and doors), including utility room (if required) per plans and specifications. </t>
  </si>
  <si>
    <t>Provide in accordance with plans and specifications.  Material only, Installation price is in electrical section.</t>
  </si>
  <si>
    <t>28oz carpet, installed on a 6 pound pad, per plans and specifications.</t>
  </si>
  <si>
    <t>(1) plate mirror installed per bathroom.  Dimensions per plan.</t>
  </si>
  <si>
    <t>2 piece, close coupled, white vitreous china, water saving commode elongated by American Standard or equivalent 17" AFF.  Includes supply pipe, shut-off valve, wax seal and toilet seat per plans and specifications.</t>
  </si>
  <si>
    <t>Fiberglass tub/shower combo with low maintenance enclosure. Provide shower head, curtain rod and plumbing access per plans and specifications.</t>
  </si>
  <si>
    <t>Lever handles, washerless, chrome finish</t>
  </si>
  <si>
    <t>Termite treatment</t>
  </si>
  <si>
    <t>Flat work</t>
  </si>
  <si>
    <t>Concrete Drive and Sidewalk.</t>
  </si>
  <si>
    <t>Doorbell</t>
  </si>
  <si>
    <t>Storm Doors</t>
  </si>
  <si>
    <t>Not used</t>
  </si>
  <si>
    <t>Attic Access</t>
  </si>
  <si>
    <t xml:space="preserve">Vent Hood combo vent to exterior per plans and specifications.  </t>
  </si>
  <si>
    <t>Vent Hood</t>
  </si>
  <si>
    <t>Termite treatment… Subterrainian termite protection.</t>
  </si>
  <si>
    <t>4" thick 10'x10' 3000 PSI concrete patio per plans and specification, including vapor barrier.</t>
  </si>
  <si>
    <t>Patio</t>
  </si>
  <si>
    <t>Install a 2 equal sized compartment, 29"x22" 10" deep minimum stainless steel, kitchen sink with a single lever, chrome kitchen faucet per plans and specifications.</t>
  </si>
  <si>
    <t>Energy Rated Dual-Pane, vinyl, Low E windows with lock and removable window screens. Per plans and specifications.</t>
  </si>
  <si>
    <t>Install 36" kitchen wall cabinets (all plywood boxes with solid wood frames and doors), including utility room (if required) per plans and specifications.</t>
  </si>
  <si>
    <t>Armstrong "LuxePlank" or Mannington "Nature's Path or equal; 1/8" thick x 36" length plank tile and transition strips per plans and specifications or 12"X 12" VCT.</t>
  </si>
  <si>
    <t>3 tone interior paint scheme, Ceiling/Wall/Trim.  Minimum 20 year sealant.</t>
  </si>
  <si>
    <t>Up to 3 tone exterior paint scheme, exterior field, exterior trim, doors and railings.  Minimum 20 year sealant.</t>
  </si>
  <si>
    <t>Noise Attenuation</t>
  </si>
  <si>
    <t>Demo</t>
  </si>
  <si>
    <t>cost</t>
  </si>
  <si>
    <t xml:space="preserve">Noise </t>
  </si>
  <si>
    <t>ADA Bathrooms</t>
  </si>
  <si>
    <t>HC-1 Standard Tub/Shower with Blocking and Grab Bars</t>
  </si>
  <si>
    <t>ADA Bathroom - Master</t>
  </si>
  <si>
    <t>ADA Bathroom - Guest</t>
  </si>
  <si>
    <t>Elevation</t>
  </si>
  <si>
    <t>Abatement</t>
  </si>
  <si>
    <t>Tree Trimming</t>
  </si>
  <si>
    <t>Tree Removal 2" to 16" (included in demo cost)</t>
  </si>
  <si>
    <t>Tree Removal Over 40"</t>
  </si>
  <si>
    <t>Tree Removal 17" to 40"</t>
  </si>
  <si>
    <t>Water Tap, Short</t>
  </si>
  <si>
    <t>Sewer Tap, Short</t>
  </si>
  <si>
    <t>Sewer Tap, Long</t>
  </si>
  <si>
    <t>Water/Sewer Tap</t>
  </si>
  <si>
    <t>Site Work</t>
  </si>
  <si>
    <t>Fill Dirt Delivered, Spread, and Compacted per Truck Load (12 Cubic Yards)</t>
  </si>
  <si>
    <t>4" Flat Work Parking Pad and Side Walks (based on square foot)</t>
  </si>
  <si>
    <t>6" Driveway Approach (based on square foot)</t>
  </si>
  <si>
    <t>Curb Cut</t>
  </si>
  <si>
    <t>Sod (more than 1500 square feet required - based on square foot)</t>
  </si>
  <si>
    <t>Additional Trees Planted (3"-4" trees, priced per tree)</t>
  </si>
  <si>
    <t>Floodplain Permit</t>
  </si>
  <si>
    <t>Floodplain Permit Required (receipt to be submitted)</t>
  </si>
  <si>
    <t>Not Required</t>
  </si>
  <si>
    <t>Provide and install 1/2" drywall on ceilings, 1/2" drywall on walls, water resistant drywall in bathroom wet areas. (If home requires noise mitigation, refer to Exterior Surface - Noise Attenuation for description of drywall to be used.)</t>
  </si>
  <si>
    <t xml:space="preserve">15/32 APA Exposure 1 Plywood with radiant barrier (If home requires noise mitigation do not use radiant barrier decking. Refer to Exterior Surface - Noise Attenuation). </t>
  </si>
  <si>
    <t>Grab Bars for Toilet, per plan design</t>
  </si>
  <si>
    <t>Form Survey</t>
  </si>
  <si>
    <t>Site Specific Plans</t>
  </si>
  <si>
    <t>Horne Soft Costs</t>
  </si>
  <si>
    <t>Boundary Survey, Limited Topographic Survey, and Initial Elevation Certificate</t>
  </si>
  <si>
    <t>Boundary Survey, Limited Topographic Survey</t>
  </si>
  <si>
    <t>Intermediate Elevation Certificates</t>
  </si>
  <si>
    <t>Finished Construction Elevation Certificates</t>
  </si>
  <si>
    <t>Shallow Boring Investigation</t>
  </si>
  <si>
    <t>Deep Boring Investigation</t>
  </si>
  <si>
    <t xml:space="preserve">Water Tap, Long (if needed) Contractor to provide receipt. </t>
  </si>
  <si>
    <t>per sq ft</t>
  </si>
  <si>
    <t>20 Yard Rolloff</t>
  </si>
  <si>
    <t>Emergency Alarms for Visual/Hearing Impaired
(Single alarm with strobe and chime)</t>
  </si>
  <si>
    <t>ADA Ramp (Lump Sum)</t>
  </si>
  <si>
    <t>UFAS Ramp to 1 VF</t>
  </si>
  <si>
    <t>UFAS Ramp &gt;1 to 2 VF</t>
  </si>
  <si>
    <t>UFAS Ramp &gt;2 to 3 VF</t>
  </si>
  <si>
    <t>UFAS Ramp &gt;3 to 4 VF</t>
  </si>
  <si>
    <t>UFAS Ramp &gt;4 to 5 VF</t>
  </si>
  <si>
    <t>UFAS Ramp &gt;5 to 6 VF</t>
  </si>
  <si>
    <t>UFAS Ramp &gt;6 to 7 VF</t>
  </si>
  <si>
    <t>UFAS Ramp &gt;7 to 8 VF</t>
  </si>
  <si>
    <t>Hearing/Visual Impairment</t>
  </si>
  <si>
    <t>ADA Ramp</t>
  </si>
  <si>
    <t>1" Water Line in excess of 25LF</t>
  </si>
  <si>
    <t>LF</t>
  </si>
  <si>
    <t>Water/Sewer Line</t>
  </si>
  <si>
    <t>Concrete Culvert 24"x48"</t>
  </si>
  <si>
    <t>4" Sewer Line in excess of 50LF</t>
  </si>
  <si>
    <t xml:space="preserve">Elevate with Pier and Beam Up To 3' above Grade with conventional flooring. </t>
  </si>
  <si>
    <t xml:space="preserve">Elevate Using Pilings from 3' to 7' above Grade with conventional flooring. </t>
  </si>
  <si>
    <t>Sq footage</t>
  </si>
  <si>
    <t xml:space="preserve">Post tension slab on grade less than 13" above grade. 3000 PSI concrete, monolithic slab per plans and specification, including vapor barrier. </t>
  </si>
  <si>
    <r>
      <t xml:space="preserve">Elevate Post Tension Slab 12"-24" above Existing Grade. 3000 PSI concrete, monolithic slab per plans and specification, including vapor barrier. </t>
    </r>
    <r>
      <rPr>
        <b/>
        <sz val="11"/>
        <color theme="1"/>
        <rFont val="Calibri"/>
        <family val="2"/>
        <scheme val="minor"/>
      </rPr>
      <t/>
    </r>
  </si>
  <si>
    <r>
      <t xml:space="preserve">Elevate Post Tension Slab 24"-36" above Existing Grade. 3000 PSI concrete, monolithic slab per plans and specification, including vapor barrier. </t>
    </r>
    <r>
      <rPr>
        <b/>
        <sz val="11"/>
        <color theme="1"/>
        <rFont val="Calibri"/>
        <family val="2"/>
        <scheme val="minor"/>
      </rPr>
      <t/>
    </r>
  </si>
  <si>
    <t>Refer to Foundation line item</t>
  </si>
  <si>
    <t>Excavation loading and hauling of earth/soil-Backhole excavation and hauling of earth/soil</t>
  </si>
  <si>
    <t xml:space="preserve">Demo Home </t>
  </si>
  <si>
    <t>Demo Flatwork</t>
  </si>
  <si>
    <t>Sound attenuation - Sound attenuation - Utilize STC 34 or greater</t>
  </si>
  <si>
    <t>Electrical underground service wiring and condult-Installation of SEU service entrance cable with condult, trench excavation and backfill</t>
  </si>
  <si>
    <t xml:space="preserve">Soft Cost- Soil compaction Testing </t>
  </si>
  <si>
    <t>First compaction test</t>
  </si>
  <si>
    <t>Second compaction test</t>
  </si>
  <si>
    <t>Third compaction test</t>
  </si>
  <si>
    <t>First &amp; second compaction test</t>
  </si>
  <si>
    <t>First, second  &amp; third compaction test</t>
  </si>
  <si>
    <t xml:space="preserve">Not Used </t>
  </si>
  <si>
    <t xml:space="preserve">Electrical &amp; Gas Reconnect </t>
  </si>
  <si>
    <t>Underground Gas Line</t>
  </si>
  <si>
    <t>Installation of 11/2 " 60 PSI polyethlene Pipe With Trench Excavation and Backfill</t>
  </si>
  <si>
    <t>Landscaping</t>
  </si>
  <si>
    <t xml:space="preserve">Install two Live Oak trees minimum 2" caliper </t>
  </si>
  <si>
    <t>Elevate with Pier and Beam Up to 3' above grade with conventional flooring</t>
  </si>
  <si>
    <t xml:space="preserve">Drilled and poured piers </t>
  </si>
  <si>
    <t>Included with Pier and Beam foundation.</t>
  </si>
  <si>
    <t>Fencing</t>
  </si>
  <si>
    <t>Provide a 6'-0" wooden fence with a 12" rot board at bottom.</t>
  </si>
  <si>
    <t>WARNING: If it is determined through monitoring that the on-site support documentation of actual costs does not agree with the itemized invoice(s) submitted, the Subrecipient will be subject to repayment of funds. Subrecipients may not request funds in excess of the actual amount expended for new construction, rehabilitation or reconstruction of the eligible home.</t>
  </si>
  <si>
    <t>Homeowner Signature:</t>
  </si>
  <si>
    <t>Contractors Signature:</t>
  </si>
  <si>
    <t xml:space="preserve">Prepare site for construction: Signage, silt fence as needed, permit boards, small trash and landscape debris removed. </t>
  </si>
  <si>
    <t xml:space="preserve">Install a minumum of six (6) shrubs, one (1) gallon in size at 12"-24" spacing, include 2" mulch application.  Contractor to select shrubs from City of Houston shrub list.  </t>
  </si>
  <si>
    <t>Flatwork Total Cost</t>
  </si>
  <si>
    <t>Total Square Footage:</t>
  </si>
  <si>
    <t>SITE PREP</t>
  </si>
  <si>
    <t>Unit of Measure (UOM) SF,LF, EA, SY, SQ, Pallet</t>
  </si>
  <si>
    <t>Quanity</t>
  </si>
  <si>
    <t>Cost per UOM per Item (includes Labor)</t>
  </si>
  <si>
    <t>SITE - ELEVATION</t>
  </si>
  <si>
    <t>Site Prep Total:</t>
  </si>
  <si>
    <t>Site Elevation Total:</t>
  </si>
  <si>
    <t xml:space="preserve">Sod </t>
  </si>
  <si>
    <r>
      <t>Install sufficient number of pallets of St. Augustine sod to</t>
    </r>
    <r>
      <rPr>
        <b/>
        <sz val="10"/>
        <color theme="1"/>
        <rFont val="Myriad Pro"/>
      </rPr>
      <t xml:space="preserve"> cover entire site </t>
    </r>
  </si>
  <si>
    <t xml:space="preserve"> Demo - Additional</t>
  </si>
  <si>
    <t>Additional Structure(s)</t>
  </si>
  <si>
    <t>Demolition Total:</t>
  </si>
  <si>
    <t xml:space="preserve">Abatement Total: </t>
  </si>
  <si>
    <t>ABATEMENT</t>
  </si>
  <si>
    <t>Foundation Total:</t>
  </si>
  <si>
    <t>Plumbing Total:</t>
  </si>
  <si>
    <t xml:space="preserve">Electrical Total: </t>
  </si>
  <si>
    <t xml:space="preserve">Mechanical Total: </t>
  </si>
  <si>
    <t xml:space="preserve">Finish Carpentry Total: </t>
  </si>
  <si>
    <t xml:space="preserve">Cabinet Total: </t>
  </si>
  <si>
    <t xml:space="preserve">Flooring Total: </t>
  </si>
  <si>
    <t>SY</t>
  </si>
  <si>
    <t>SF</t>
  </si>
  <si>
    <t xml:space="preserve">Paint Total: </t>
  </si>
  <si>
    <t>SQ</t>
  </si>
  <si>
    <t xml:space="preserve">Roofing Total: </t>
  </si>
  <si>
    <t xml:space="preserve">Finish Details Total: </t>
  </si>
  <si>
    <t xml:space="preserve">Appliances Total: </t>
  </si>
  <si>
    <t xml:space="preserve">Interior Surface Total: </t>
  </si>
  <si>
    <t>Additional Flat Work</t>
  </si>
  <si>
    <t xml:space="preserve">5' City Sidewalk (if applicable) </t>
  </si>
  <si>
    <t>Bathroom Face Basin Faucet</t>
  </si>
  <si>
    <t>Drain, waste and vent stack plumbing lines using schedule 40 PVC or equal, per plans and specifications and applicable codes. (Copper/PVC/Flex)</t>
  </si>
  <si>
    <t>CPVC water supply lines, pressure test entire house.  Install water heater, per plans and specifications and applicable codes. (Copper/PVC/Flex)</t>
  </si>
  <si>
    <t>Install vent hood, vented to exterior per plans / specifications.</t>
  </si>
  <si>
    <t>Trim out electric and connect all appliances and panel.  Panel box will be labeled for each breaker and have room for a minimum of two additional circuits.  Install all fixtures with white switches, &amp; outlets, per plans / specifications and applicable codes.</t>
  </si>
  <si>
    <t>Per plans / specifications</t>
  </si>
  <si>
    <t xml:space="preserve"> 52" 5-blade energy star rated ceiling fan with light kit, rubbed oil, bronze, brushed nickel with double switch. Per plans / specifications.</t>
  </si>
  <si>
    <t>Install 1 dusk to dawn lighting fixture at front and back. Per plans / specifications</t>
  </si>
  <si>
    <t>Includes all labor and materials anchors/clips/braces/straps/fasteners necessary to complete all roof framing, exterior/interior framing/interior shear walls (#2 SYP is required) per plans / specifications</t>
  </si>
  <si>
    <t>Rough In-Framing</t>
  </si>
  <si>
    <t xml:space="preserve">Rough In-Framing Total: </t>
  </si>
  <si>
    <t>Provide Masonite (or equivalent) 1 3/8" 6 panel H/C hollow core doors including hardware.  Per plans / specifications.</t>
  </si>
  <si>
    <t xml:space="preserve">Provide raised 6 panel fiberglass or steel insulated rated door  with peephole / hardware (w/transom if applicable), meeting engineered design pressures, and plans / specifications.  </t>
  </si>
  <si>
    <t xml:space="preserve">Provide raised 6 panel fiberglass or steel insulated rated door with hardware, meeting the engineered design pressures, and plans and specifications.  </t>
  </si>
  <si>
    <t>Install R-15 unfaced fiberglass batts in 4" exterior walls, R-19 in 6" exterior walls per plans and specifications. (formaldehyde free)  All voids around windows, exterior doors, and wall penetrations to be filled with foamed-in-place thermal insulation. (Refer to Exterior Surface - Noise Attenuation if noise mitigation is required for home.)</t>
  </si>
  <si>
    <t>Install  R-38 fiberglass (formaldehyde free) blown insulation in attic.   Attic baffles between each rafter for cross ventilation.</t>
  </si>
  <si>
    <t xml:space="preserve">Insulation Total: </t>
  </si>
  <si>
    <t>Exterior Surface Total:</t>
  </si>
  <si>
    <t>Siding, Soffits, Fascia and Trim</t>
  </si>
  <si>
    <t>Refer to LP SmartSide Fascia /Trim per plans / specifications</t>
  </si>
  <si>
    <t xml:space="preserve">Install LP SmartSide Lap Siding  7.84 " lap siding with minimum 7 " exposure.  LP Smart Side Soffit (vented), LP Smart Side Fascia/Trim (all LP Smart Side to be either cedar texture or smooth finish texture) and accessories per plans and specifications. All soffit will be continuous vented and bricks. Tyvek ThermaWrap barrier on all exterior walls  </t>
  </si>
  <si>
    <t xml:space="preserve">Gutters and Downspouts with extension per code (if applicable) </t>
  </si>
  <si>
    <t>Gutters / Downspouts</t>
  </si>
  <si>
    <t>Install in accordance with plans / specifications.</t>
  </si>
  <si>
    <t>Kitchen Base Cabinets</t>
  </si>
  <si>
    <t>Kitchen Wall Cabinets</t>
  </si>
  <si>
    <t>HC-3 Roll-in Shower price includes (grab bars, fold-up seat, shower wand, vanity and ceramic tile floor)</t>
  </si>
  <si>
    <t>HC-2 Tub/Shower price includes (grab bars, fold-up seat, shower wand, vanity and ceramic tile floor)</t>
  </si>
  <si>
    <t>Finish Details / ADA Accessibility</t>
  </si>
  <si>
    <t>Energy Star Rated, 18 + SEER HVAC system with insulated ducts, sealed return air. Appropriately sized for space, meeting all codes, plans and specifications. Duct Blaster test on HVAC</t>
  </si>
  <si>
    <t>25 years architectural fiberglass (1st run) based shingle, UL class A rated.  Includes 28 gauge galvanized roof edge flashing, 26 gauge galvanized steel valley, tie-in flashing, "Shingle Over Type" ridge vent, minimum 15 lb. felt, &amp; even drip.  TDI approved materials only.  per plans and specifications.</t>
  </si>
  <si>
    <t xml:space="preserve"> Miscellaneous Site Prep</t>
  </si>
  <si>
    <t xml:space="preserve">Miscellaneous pre-construction related site cost. </t>
  </si>
  <si>
    <t>Strip areas within bldg. lines, proof roll exposed area, under-cut &amp; replace weak areas &amp; provide additional 12" Select Fill compacted in a max. 8" lifts with 95% compaction.  Build-up pad high enough to provide 6" drop in every 5' away from perimeter of structure or to municipality height requirements if greater. Fill all holes on site caused by any house, concrete, tree removal, provide positive drainage away from the foundation.</t>
  </si>
  <si>
    <t>Total Budgeted Project Costs:</t>
  </si>
  <si>
    <t>Install all finish carpentry to baseboards, casings, moldings, closet shelving, closet rods, interior and exterior doors, and necessary hardware per plan / specifications.</t>
  </si>
  <si>
    <t>SY/LOAD</t>
  </si>
  <si>
    <t>SQ IN</t>
  </si>
  <si>
    <t>EA</t>
  </si>
  <si>
    <t>N/A</t>
  </si>
  <si>
    <t>Pallet</t>
  </si>
  <si>
    <t>Treatment</t>
  </si>
  <si>
    <t>Doors and Windows Total:</t>
  </si>
  <si>
    <t>Contractor Name and Address:</t>
  </si>
  <si>
    <r>
      <t xml:space="preserve">Spray Foam </t>
    </r>
    <r>
      <rPr>
        <b/>
        <sz val="10"/>
        <color theme="1"/>
        <rFont val="Myriad Pro"/>
      </rPr>
      <t>(Exterior Walls Only)</t>
    </r>
  </si>
  <si>
    <r>
      <t xml:space="preserve">Spray Foam </t>
    </r>
    <r>
      <rPr>
        <b/>
        <sz val="10"/>
        <color theme="1"/>
        <rFont val="Myriad Pro"/>
      </rPr>
      <t>(Floor Cavity Only)</t>
    </r>
  </si>
  <si>
    <t>Plan: 3 bedroom / 2 bath</t>
  </si>
  <si>
    <t>Install laminate surface counter-tops in kitchen per plans and specs.</t>
  </si>
  <si>
    <t>Plan:  3 bed / 2 bath</t>
  </si>
  <si>
    <t>Required</t>
  </si>
  <si>
    <t>Asbestos abatement required prior to full demolition, this cost is to be included in contractors estimate.  Asbestos report attached.  Contractor to obtain ACM clearance letter from environmnetal company whose report is attached.  Clearance letter fees are part of the scope of services secured by HCDD and should not be priced in contractors proposal.</t>
  </si>
  <si>
    <t>not used</t>
  </si>
  <si>
    <t>Asbestos Note</t>
  </si>
  <si>
    <r>
      <t xml:space="preserve">Install bathroom vanity cabinets (all plywood boxes with solid wood frames and doors). Install 1/2" thick solid polymer vanity tops with integral sink per plans and specifications.  </t>
    </r>
    <r>
      <rPr>
        <b/>
        <sz val="9"/>
        <color theme="1"/>
        <rFont val="Myriad Pro"/>
      </rPr>
      <t>IF HC-2 or HC-3 note that a wall hung ADA compliant vanity req. in that bathroom.</t>
    </r>
  </si>
  <si>
    <r>
      <t xml:space="preserve">Install bathroom vanity cabinets (all plywood boxes with solid wood frames and doors). Install 1/2" thick solid polymer vanity tops with integral sink per plans and specifications. </t>
    </r>
    <r>
      <rPr>
        <b/>
        <sz val="9"/>
        <color theme="1"/>
        <rFont val="Myriad Pro"/>
      </rPr>
      <t xml:space="preserve"> IF HC-2 or HC-3 note that a wall hung ADA compliant vanity req. in that bathroom.</t>
    </r>
  </si>
  <si>
    <t>Delia Maria Stone</t>
  </si>
  <si>
    <t>10206 Kittrell St. - 77034</t>
  </si>
  <si>
    <t>HC-1</t>
  </si>
  <si>
    <t>Geotech Report</t>
  </si>
  <si>
    <t>Furnished by HCDD</t>
  </si>
  <si>
    <t>Elevation Certificate</t>
  </si>
  <si>
    <t>728 Zoe St. - 77020</t>
  </si>
  <si>
    <t>Raquel Solis</t>
  </si>
  <si>
    <t>Required due to Noise Mitigation</t>
  </si>
  <si>
    <t>Noise Mitigation Required</t>
  </si>
  <si>
    <r>
      <t xml:space="preserve">Install R-15 unfaced fiberglass batts in 4" exterior walls, R-19 in 6" exterior walls per plans and specifications. (formaldehyde free)  All voids around windows, exterior doors, and wall penetrations to be filled with foamed-in-place thermal insulation. </t>
    </r>
    <r>
      <rPr>
        <b/>
        <u/>
        <sz val="9"/>
        <color rgb="FFFF0000"/>
        <rFont val="Myriad Pro"/>
      </rPr>
      <t>(Refer to Exterior Surface - Noise Attenuation if noise mitigation is required for home.)</t>
    </r>
  </si>
  <si>
    <t>Elizabeth Anderson</t>
  </si>
  <si>
    <t>4918 Carmen St. - 77033</t>
  </si>
  <si>
    <t>Dale Upton</t>
  </si>
  <si>
    <t>6507 Thrush Dr. - 77087</t>
  </si>
  <si>
    <t>Deirdra  Taylor</t>
  </si>
  <si>
    <t>6651 Thrush St. - 77087</t>
  </si>
  <si>
    <t>Elnora Winters</t>
  </si>
  <si>
    <t>8310 Saint Lo Rd. - 77033</t>
  </si>
  <si>
    <t>HC-2</t>
  </si>
  <si>
    <t>6' Ramp</t>
  </si>
  <si>
    <t>Elevate with Pier and Beam Up to 6' above grade with conventional flooring</t>
  </si>
  <si>
    <t>Velma Guidry</t>
  </si>
  <si>
    <t>4810 Kashmere St. - 77026</t>
  </si>
  <si>
    <t>6' Elevation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</si>
</sst>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Red]&quot;$&quot;#,##0.00"/>
    <numFmt numFmtId="165" formatCode="&quot;$&quot;#,##0.00"/>
  </numFmts>
  <fonts count="46">
    <font>
      <sz val="11"/>
      <color theme="1"/>
      <name val="Calibri"/>
      <family val="2"/>
      <scheme val="minor"/>
    </font>
    <font>
      <sz val="11"/>
      <color theme="1"/>
      <name val="Myriad Pro"/>
      <family val="2"/>
    </font>
    <font>
      <sz val="7"/>
      <color theme="1"/>
      <name val="Myriad Pro"/>
      <family val="2"/>
    </font>
    <font>
      <sz val="11"/>
      <color theme="1"/>
      <name val="Myriad Pro"/>
      <family val="2"/>
    </font>
    <font>
      <sz val="5.5"/>
      <color theme="1"/>
      <name val="Myriad Pro"/>
      <family val="2"/>
    </font>
    <font>
      <sz val="8"/>
      <color rgb="FF000000"/>
      <name val="Tahoma"/>
      <family val="2"/>
    </font>
    <font>
      <sz val="11"/>
      <color theme="1"/>
      <name val="Calibri"/>
      <family val="2"/>
      <scheme val="minor"/>
    </font>
    <font>
      <sz val="10"/>
      <name val="Arial"/>
      <family val="2"/>
    </font>
    <font>
      <sz val="11"/>
      <color indexed="8"/>
      <name val="Calibri"/>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theme="1"/>
      <name val="Myriad Pro"/>
      <family val="2"/>
    </font>
    <font>
      <sz val="9"/>
      <color theme="1"/>
      <name val="Myriad Pro"/>
      <family val="2"/>
    </font>
    <font>
      <sz val="10"/>
      <color theme="1"/>
      <name val="Myriad Pro"/>
      <family val="2"/>
    </font>
    <font>
      <sz val="10"/>
      <color theme="1"/>
      <name val="Calibri"/>
      <family val="2"/>
      <scheme val="minor"/>
    </font>
    <font>
      <b/>
      <sz val="12"/>
      <color theme="1"/>
      <name val="Myriad Pro"/>
    </font>
    <font>
      <b/>
      <sz val="10"/>
      <color theme="1"/>
      <name val="Myriad Pro"/>
    </font>
    <font>
      <b/>
      <sz val="8"/>
      <color theme="1"/>
      <name val="Myriad Pro"/>
    </font>
    <font>
      <b/>
      <sz val="9"/>
      <color theme="1"/>
      <name val="Myriad Pro"/>
    </font>
    <font>
      <sz val="12"/>
      <color theme="1"/>
      <name val="Myriad Pro"/>
      <family val="2"/>
    </font>
    <font>
      <sz val="10"/>
      <name val="Myriad Pro"/>
      <family val="2"/>
    </font>
    <font>
      <sz val="10"/>
      <name val="Calibri"/>
      <family val="2"/>
      <scheme val="minor"/>
    </font>
    <font>
      <sz val="12"/>
      <color theme="1"/>
      <name val="Myriad Pro"/>
    </font>
    <font>
      <b/>
      <sz val="14"/>
      <color theme="1"/>
      <name val="Myriad Pro"/>
    </font>
    <font>
      <b/>
      <sz val="11"/>
      <color theme="1"/>
      <name val="Myriad Pro"/>
    </font>
    <font>
      <sz val="8"/>
      <color theme="1"/>
      <name val="Myriad Pro"/>
      <family val="2"/>
    </font>
    <font>
      <sz val="8"/>
      <color theme="1"/>
      <name val="Calibri"/>
      <family val="2"/>
      <scheme val="minor"/>
    </font>
    <font>
      <sz val="7"/>
      <color theme="1"/>
      <name val="Myriad Pro"/>
    </font>
    <font>
      <sz val="9"/>
      <color theme="1"/>
      <name val="Calibri"/>
      <family val="2"/>
      <scheme val="minor"/>
    </font>
    <font>
      <sz val="9"/>
      <color theme="1"/>
      <name val="Myriad Pro"/>
    </font>
    <font>
      <b/>
      <u/>
      <sz val="9"/>
      <color rgb="FFFF0000"/>
      <name val="Myriad Pro"/>
    </font>
    <font>
      <sz val="7.5"/>
      <color theme="1"/>
      <name val="Myriad Pro"/>
      <family val="2"/>
    </font>
  </fonts>
  <fills count="38">
    <fill>
      <patternFill patternType="none"/>
    </fill>
    <fill>
      <patternFill patternType="gray125"/>
    </fill>
    <fill>
      <patternFill patternType="solid">
        <fgColor rgb="FFCBDBFD"/>
        <bgColor indexed="64"/>
      </patternFill>
    </fill>
    <fill>
      <patternFill patternType="solid">
        <fgColor rgb="FFFFFEC5"/>
        <bgColor indexed="64"/>
      </patternFill>
    </fill>
    <fill>
      <patternFill patternType="solid">
        <fgColor rgb="FFB6AEF9"/>
        <bgColor indexed="64"/>
      </patternFill>
    </fill>
    <fill>
      <patternFill patternType="solid">
        <fgColor rgb="FFFDEDD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44" fontId="6"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Border="0"/>
    <xf numFmtId="0" fontId="6" fillId="0" borderId="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13" applyNumberFormat="0" applyAlignment="0" applyProtection="0"/>
    <xf numFmtId="0" fontId="18" fillId="10" borderId="14" applyNumberFormat="0" applyAlignment="0" applyProtection="0"/>
    <xf numFmtId="0" fontId="19" fillId="10" borderId="13" applyNumberFormat="0" applyAlignment="0" applyProtection="0"/>
    <xf numFmtId="0" fontId="20" fillId="0" borderId="15" applyNumberFormat="0" applyFill="0" applyAlignment="0" applyProtection="0"/>
    <xf numFmtId="0" fontId="21" fillId="11" borderId="16" applyNumberFormat="0" applyAlignment="0" applyProtection="0"/>
    <xf numFmtId="0" fontId="22" fillId="0" borderId="0" applyNumberFormat="0" applyFill="0" applyBorder="0" applyAlignment="0" applyProtection="0"/>
    <xf numFmtId="0" fontId="6" fillId="12" borderId="17" applyNumberFormat="0" applyFont="0" applyAlignment="0" applyProtection="0"/>
    <xf numFmtId="0" fontId="23" fillId="0" borderId="0" applyNumberFormat="0" applyFill="0" applyBorder="0" applyAlignment="0" applyProtection="0"/>
    <xf numFmtId="0" fontId="9" fillId="0" borderId="18" applyNumberFormat="0" applyFill="0" applyAlignment="0" applyProtection="0"/>
    <xf numFmtId="0" fontId="24"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4" fillId="36" borderId="0" applyNumberFormat="0" applyBorder="0" applyAlignment="0" applyProtection="0"/>
  </cellStyleXfs>
  <cellXfs count="174">
    <xf numFmtId="0" fontId="0" fillId="0" borderId="0" xfId="0"/>
    <xf numFmtId="0" fontId="3" fillId="0" borderId="0" xfId="0" applyFont="1"/>
    <xf numFmtId="0" fontId="2" fillId="0" borderId="0" xfId="0" applyFont="1"/>
    <xf numFmtId="0" fontId="3" fillId="0" borderId="0" xfId="0" applyFont="1" applyProtection="1"/>
    <xf numFmtId="0" fontId="4" fillId="0" borderId="6" xfId="0" applyFont="1" applyBorder="1" applyAlignment="1" applyProtection="1">
      <alignment vertical="center"/>
    </xf>
    <xf numFmtId="0" fontId="4" fillId="0" borderId="0" xfId="0" applyFont="1" applyAlignment="1" applyProtection="1">
      <alignment vertical="center"/>
    </xf>
    <xf numFmtId="0" fontId="3" fillId="0" borderId="7" xfId="0" applyFont="1" applyBorder="1" applyProtection="1"/>
    <xf numFmtId="0" fontId="3" fillId="0" borderId="8" xfId="0" applyFont="1" applyBorder="1" applyProtection="1"/>
    <xf numFmtId="0" fontId="3" fillId="0" borderId="5" xfId="0" applyFont="1" applyBorder="1" applyProtection="1"/>
    <xf numFmtId="0" fontId="3" fillId="0" borderId="5" xfId="0" applyFont="1" applyFill="1" applyBorder="1" applyProtection="1"/>
    <xf numFmtId="0" fontId="3" fillId="3" borderId="5" xfId="0" applyFont="1" applyFill="1" applyBorder="1" applyProtection="1"/>
    <xf numFmtId="0" fontId="2" fillId="0" borderId="0" xfId="0" applyFont="1" applyProtection="1"/>
    <xf numFmtId="0" fontId="3" fillId="0" borderId="0" xfId="0" quotePrefix="1" applyFont="1" applyProtection="1"/>
    <xf numFmtId="44" fontId="3" fillId="0" borderId="0" xfId="0" applyNumberFormat="1" applyFont="1" applyProtection="1"/>
    <xf numFmtId="0" fontId="1" fillId="0" borderId="0" xfId="0" applyFont="1" applyProtection="1"/>
    <xf numFmtId="44" fontId="1" fillId="0" borderId="0" xfId="0" applyNumberFormat="1" applyFont="1" applyProtection="1"/>
    <xf numFmtId="0" fontId="0" fillId="0" borderId="0" xfId="0" applyAlignment="1">
      <alignment wrapText="1"/>
    </xf>
    <xf numFmtId="164" fontId="0" fillId="0" borderId="0" xfId="0" applyNumberFormat="1" applyAlignment="1">
      <alignment horizontal="right"/>
    </xf>
    <xf numFmtId="0" fontId="0" fillId="0" borderId="0" xfId="0"/>
    <xf numFmtId="44" fontId="0" fillId="0" borderId="0" xfId="1" applyFont="1"/>
    <xf numFmtId="0" fontId="2" fillId="0" borderId="0" xfId="0" applyFont="1" applyBorder="1" applyAlignment="1" applyProtection="1">
      <alignment horizontal="left" vertical="center"/>
    </xf>
    <xf numFmtId="0" fontId="3" fillId="0" borderId="7" xfId="0" applyFont="1" applyFill="1" applyBorder="1" applyProtection="1"/>
    <xf numFmtId="0" fontId="3" fillId="0" borderId="0" xfId="0" applyFont="1" applyFill="1" applyProtection="1"/>
    <xf numFmtId="44" fontId="3" fillId="0" borderId="6" xfId="1" applyFont="1" applyBorder="1" applyProtection="1"/>
    <xf numFmtId="44" fontId="3" fillId="0" borderId="0" xfId="1" applyFont="1" applyProtection="1"/>
    <xf numFmtId="44" fontId="2" fillId="0" borderId="0" xfId="1" applyFont="1" applyProtection="1"/>
    <xf numFmtId="44" fontId="2" fillId="0" borderId="0" xfId="1" applyFont="1"/>
    <xf numFmtId="44" fontId="3" fillId="0" borderId="0" xfId="1" applyFont="1"/>
    <xf numFmtId="0" fontId="26" fillId="0" borderId="5" xfId="0" applyFont="1" applyBorder="1" applyAlignment="1" applyProtection="1">
      <alignment horizontal="center" vertical="center" wrapText="1"/>
    </xf>
    <xf numFmtId="44" fontId="26" fillId="0" borderId="6" xfId="1" applyFont="1" applyBorder="1" applyProtection="1"/>
    <xf numFmtId="44" fontId="26" fillId="0" borderId="5" xfId="1" applyFont="1" applyFill="1" applyBorder="1" applyProtection="1"/>
    <xf numFmtId="0" fontId="27" fillId="0" borderId="5" xfId="0" applyFont="1" applyFill="1" applyBorder="1" applyAlignment="1" applyProtection="1">
      <alignment horizontal="left" vertical="center"/>
    </xf>
    <xf numFmtId="0" fontId="27" fillId="0" borderId="5" xfId="0" applyFont="1" applyFill="1" applyBorder="1" applyAlignment="1" applyProtection="1">
      <alignment horizontal="center" vertical="center"/>
    </xf>
    <xf numFmtId="44" fontId="27" fillId="0" borderId="5" xfId="1" applyFont="1" applyBorder="1" applyProtection="1"/>
    <xf numFmtId="44" fontId="27" fillId="0" borderId="6" xfId="1" applyFont="1" applyBorder="1" applyProtection="1"/>
    <xf numFmtId="0" fontId="27" fillId="0" borderId="5" xfId="0" applyFont="1" applyBorder="1" applyAlignment="1" applyProtection="1">
      <alignment horizontal="left" vertical="center" wrapText="1"/>
    </xf>
    <xf numFmtId="0" fontId="27" fillId="0" borderId="5" xfId="0" applyFont="1" applyBorder="1" applyAlignment="1" applyProtection="1">
      <alignment horizontal="center" vertical="center"/>
    </xf>
    <xf numFmtId="1" fontId="26" fillId="0" borderId="2" xfId="0" applyNumberFormat="1"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2" fontId="26" fillId="0" borderId="2" xfId="0" applyNumberFormat="1" applyFont="1" applyFill="1" applyBorder="1" applyAlignment="1" applyProtection="1">
      <alignment horizontal="center" vertical="center" wrapText="1"/>
    </xf>
    <xf numFmtId="0" fontId="26" fillId="0" borderId="0" xfId="0" applyFont="1" applyProtection="1"/>
    <xf numFmtId="0" fontId="26" fillId="0" borderId="0" xfId="0" applyFont="1"/>
    <xf numFmtId="0" fontId="26" fillId="0" borderId="2" xfId="0" applyNumberFormat="1" applyFont="1" applyFill="1" applyBorder="1" applyAlignment="1" applyProtection="1">
      <alignment horizontal="center" vertical="center" wrapText="1"/>
    </xf>
    <xf numFmtId="44" fontId="29" fillId="5" borderId="8" xfId="1" applyFont="1" applyFill="1" applyBorder="1" applyProtection="1"/>
    <xf numFmtId="0" fontId="32" fillId="0" borderId="5" xfId="0" applyFont="1" applyBorder="1" applyAlignment="1" applyProtection="1">
      <alignment horizontal="center" vertical="center" wrapText="1"/>
    </xf>
    <xf numFmtId="44" fontId="30" fillId="0" borderId="5" xfId="1" applyFont="1" applyBorder="1" applyAlignment="1" applyProtection="1">
      <alignment horizontal="center" vertical="center"/>
    </xf>
    <xf numFmtId="0" fontId="27" fillId="0" borderId="5" xfId="0" applyFont="1" applyBorder="1" applyAlignment="1" applyProtection="1">
      <alignment horizontal="left" vertical="center"/>
    </xf>
    <xf numFmtId="44" fontId="29" fillId="5" borderId="5" xfId="1" applyFont="1" applyFill="1" applyBorder="1" applyProtection="1"/>
    <xf numFmtId="0" fontId="34" fillId="0" borderId="5" xfId="0" applyFont="1" applyBorder="1" applyAlignment="1" applyProtection="1">
      <alignment horizontal="left" vertical="center"/>
    </xf>
    <xf numFmtId="2" fontId="27" fillId="0" borderId="2" xfId="0" applyNumberFormat="1" applyFont="1" applyFill="1" applyBorder="1" applyAlignment="1" applyProtection="1">
      <alignment horizontal="center" vertical="center" wrapText="1"/>
    </xf>
    <xf numFmtId="44" fontId="29" fillId="3" borderId="8" xfId="1" applyFont="1" applyFill="1" applyBorder="1" applyProtection="1"/>
    <xf numFmtId="44" fontId="30" fillId="5" borderId="8" xfId="1" applyFont="1" applyFill="1" applyBorder="1" applyProtection="1"/>
    <xf numFmtId="0" fontId="27" fillId="0" borderId="7" xfId="0" applyFont="1" applyBorder="1" applyProtection="1"/>
    <xf numFmtId="0" fontId="27" fillId="0" borderId="8" xfId="0" applyFont="1" applyBorder="1" applyProtection="1"/>
    <xf numFmtId="0" fontId="27" fillId="0" borderId="5" xfId="0" applyFont="1" applyBorder="1" applyProtection="1"/>
    <xf numFmtId="44" fontId="31" fillId="5" borderId="5" xfId="1" applyFont="1" applyFill="1" applyBorder="1" applyProtection="1"/>
    <xf numFmtId="44" fontId="26" fillId="0" borderId="5" xfId="1" applyFont="1" applyBorder="1" applyProtection="1"/>
    <xf numFmtId="44" fontId="27" fillId="0" borderId="5" xfId="1" applyFont="1" applyBorder="1" applyAlignment="1" applyProtection="1">
      <alignment horizontal="center"/>
    </xf>
    <xf numFmtId="44" fontId="33" fillId="5" borderId="5" xfId="1" applyFont="1" applyFill="1" applyBorder="1" applyProtection="1"/>
    <xf numFmtId="44" fontId="37" fillId="3" borderId="5" xfId="1" applyFont="1" applyFill="1" applyBorder="1" applyProtection="1"/>
    <xf numFmtId="44" fontId="27" fillId="5" borderId="5" xfId="1" applyFont="1" applyFill="1" applyBorder="1" applyProtection="1"/>
    <xf numFmtId="44" fontId="30" fillId="5" borderId="5" xfId="1" applyFont="1" applyFill="1" applyBorder="1" applyProtection="1"/>
    <xf numFmtId="0" fontId="2" fillId="0" borderId="5" xfId="0" applyFont="1" applyFill="1" applyBorder="1" applyAlignment="1" applyProtection="1">
      <alignment horizontal="center"/>
      <protection locked="0"/>
    </xf>
    <xf numFmtId="0" fontId="30" fillId="0" borderId="0" xfId="0" applyFont="1" applyProtection="1"/>
    <xf numFmtId="165" fontId="31" fillId="0" borderId="1" xfId="0" applyNumberFormat="1" applyFont="1" applyBorder="1" applyAlignment="1">
      <alignment horizontal="left" vertical="center"/>
    </xf>
    <xf numFmtId="165" fontId="30" fillId="0" borderId="5" xfId="0" applyNumberFormat="1" applyFont="1" applyBorder="1" applyAlignment="1" applyProtection="1">
      <alignment horizontal="center" vertical="center" wrapText="1"/>
    </xf>
    <xf numFmtId="165" fontId="26" fillId="0" borderId="8" xfId="0" applyNumberFormat="1" applyFont="1" applyFill="1" applyBorder="1" applyAlignment="1" applyProtection="1">
      <alignment horizontal="center" vertical="center"/>
    </xf>
    <xf numFmtId="165" fontId="26" fillId="0" borderId="5" xfId="1" applyNumberFormat="1" applyFont="1" applyBorder="1" applyAlignment="1" applyProtection="1">
      <alignment horizontal="center" vertical="center" wrapText="1"/>
    </xf>
    <xf numFmtId="165" fontId="26" fillId="0" borderId="5" xfId="0" applyNumberFormat="1" applyFont="1" applyFill="1" applyBorder="1" applyAlignment="1" applyProtection="1">
      <alignment horizontal="center" vertical="center"/>
    </xf>
    <xf numFmtId="165" fontId="27" fillId="0" borderId="5" xfId="0" applyNumberFormat="1" applyFont="1" applyFill="1" applyBorder="1" applyAlignment="1" applyProtection="1">
      <alignment horizontal="center" vertical="center"/>
    </xf>
    <xf numFmtId="165" fontId="3" fillId="0" borderId="0" xfId="0" applyNumberFormat="1" applyFont="1" applyAlignment="1" applyProtection="1">
      <alignment horizontal="center"/>
    </xf>
    <xf numFmtId="165" fontId="30" fillId="0" borderId="0" xfId="0" applyNumberFormat="1" applyFont="1" applyAlignment="1" applyProtection="1">
      <alignment horizontal="center"/>
    </xf>
    <xf numFmtId="165" fontId="2" fillId="0" borderId="0" xfId="0" applyNumberFormat="1" applyFont="1" applyAlignment="1" applyProtection="1">
      <alignment horizontal="center"/>
    </xf>
    <xf numFmtId="165" fontId="2" fillId="0" borderId="0" xfId="0" applyNumberFormat="1" applyFont="1" applyAlignment="1">
      <alignment horizontal="center"/>
    </xf>
    <xf numFmtId="165" fontId="3" fillId="0" borderId="0" xfId="0" applyNumberFormat="1" applyFont="1" applyAlignment="1">
      <alignment horizontal="center"/>
    </xf>
    <xf numFmtId="0" fontId="32" fillId="0" borderId="2" xfId="0" applyFont="1" applyFill="1" applyBorder="1" applyAlignment="1" applyProtection="1">
      <alignment horizontal="center" vertical="center" wrapText="1"/>
    </xf>
    <xf numFmtId="165" fontId="31" fillId="0" borderId="9" xfId="0" applyNumberFormat="1" applyFont="1" applyFill="1" applyBorder="1" applyAlignment="1" applyProtection="1">
      <alignment horizontal="left"/>
      <protection locked="0"/>
    </xf>
    <xf numFmtId="0" fontId="1" fillId="0" borderId="5" xfId="0" applyFont="1" applyBorder="1" applyAlignment="1">
      <alignment horizontal="center" vertical="center"/>
    </xf>
    <xf numFmtId="44" fontId="3" fillId="0" borderId="5" xfId="1" applyFont="1" applyFill="1" applyBorder="1" applyAlignment="1" applyProtection="1">
      <protection locked="0"/>
    </xf>
    <xf numFmtId="0" fontId="27" fillId="0" borderId="2" xfId="0" applyFont="1" applyFill="1" applyBorder="1" applyAlignment="1" applyProtection="1">
      <alignment horizontal="center" vertical="center" wrapText="1"/>
    </xf>
    <xf numFmtId="0" fontId="30" fillId="0" borderId="5" xfId="0" applyFont="1" applyBorder="1" applyAlignment="1" applyProtection="1">
      <alignment horizontal="center" vertical="center"/>
    </xf>
    <xf numFmtId="0" fontId="1" fillId="0" borderId="7" xfId="0" applyFont="1" applyBorder="1" applyProtection="1"/>
    <xf numFmtId="0" fontId="3" fillId="0" borderId="8" xfId="0" applyFont="1" applyBorder="1" applyAlignment="1" applyProtection="1">
      <alignment vertical="center"/>
    </xf>
    <xf numFmtId="0" fontId="3" fillId="0" borderId="5" xfId="0" applyFont="1" applyBorder="1" applyAlignment="1" applyProtection="1">
      <alignment vertical="center"/>
    </xf>
    <xf numFmtId="0" fontId="3" fillId="3" borderId="5" xfId="0" applyFont="1" applyFill="1" applyBorder="1" applyAlignment="1" applyProtection="1">
      <alignment vertical="center"/>
    </xf>
    <xf numFmtId="0" fontId="3" fillId="0" borderId="0" xfId="0" applyFont="1" applyAlignment="1" applyProtection="1">
      <alignment vertical="center"/>
    </xf>
    <xf numFmtId="0" fontId="30" fillId="0" borderId="0" xfId="0" applyFont="1" applyAlignment="1" applyProtection="1">
      <alignment vertical="center"/>
    </xf>
    <xf numFmtId="0" fontId="2" fillId="0" borderId="0" xfId="0" applyFont="1" applyAlignment="1" applyProtection="1">
      <alignment vertical="center"/>
    </xf>
    <xf numFmtId="0" fontId="27" fillId="37" borderId="6" xfId="0" applyFont="1" applyFill="1" applyBorder="1" applyAlignment="1" applyProtection="1">
      <alignment vertical="center"/>
    </xf>
    <xf numFmtId="0" fontId="27" fillId="37" borderId="5" xfId="0" applyFont="1" applyFill="1" applyBorder="1" applyAlignment="1" applyProtection="1">
      <alignment horizontal="center" vertical="center"/>
    </xf>
    <xf numFmtId="0" fontId="41" fillId="37" borderId="0" xfId="0" applyFont="1" applyFill="1" applyAlignment="1">
      <alignment vertical="center"/>
    </xf>
    <xf numFmtId="0" fontId="26" fillId="0" borderId="7" xfId="0" applyFont="1" applyFill="1" applyBorder="1" applyAlignment="1" applyProtection="1">
      <alignment vertical="center"/>
    </xf>
    <xf numFmtId="0" fontId="1" fillId="0" borderId="7" xfId="0" applyFont="1" applyFill="1" applyBorder="1" applyAlignment="1" applyProtection="1">
      <alignment vertical="center"/>
    </xf>
    <xf numFmtId="0" fontId="26" fillId="0" borderId="5" xfId="0" applyFont="1" applyFill="1" applyBorder="1" applyAlignment="1" applyProtection="1">
      <alignment horizontal="center" vertical="center" wrapText="1"/>
    </xf>
    <xf numFmtId="165" fontId="26" fillId="0" borderId="5" xfId="1" applyNumberFormat="1" applyFont="1" applyFill="1" applyBorder="1" applyAlignment="1" applyProtection="1">
      <alignment horizontal="center" vertical="center" wrapText="1"/>
    </xf>
    <xf numFmtId="44" fontId="26" fillId="0" borderId="5" xfId="1" applyFont="1" applyFill="1" applyBorder="1" applyAlignment="1" applyProtection="1">
      <alignment vertical="center"/>
    </xf>
    <xf numFmtId="0" fontId="3" fillId="0" borderId="5" xfId="0" applyFont="1" applyFill="1" applyBorder="1" applyAlignment="1" applyProtection="1">
      <alignment vertical="center"/>
    </xf>
    <xf numFmtId="44" fontId="27" fillId="0" borderId="5" xfId="1" applyFont="1" applyFill="1" applyBorder="1" applyAlignment="1" applyProtection="1">
      <alignment vertical="center"/>
    </xf>
    <xf numFmtId="9" fontId="3" fillId="0" borderId="7" xfId="0" applyNumberFormat="1" applyFont="1" applyFill="1" applyBorder="1" applyAlignment="1" applyProtection="1">
      <alignment horizontal="center" vertical="center"/>
    </xf>
    <xf numFmtId="0" fontId="27" fillId="0" borderId="5" xfId="0" applyFont="1" applyFill="1" applyBorder="1" applyAlignment="1" applyProtection="1">
      <alignment horizontal="left" vertical="center" wrapText="1"/>
    </xf>
    <xf numFmtId="0" fontId="26" fillId="0" borderId="7" xfId="0" applyFont="1" applyFill="1" applyBorder="1" applyAlignment="1" applyProtection="1">
      <alignment horizontal="center" vertical="center"/>
    </xf>
    <xf numFmtId="0" fontId="30" fillId="0" borderId="5" xfId="0" applyFont="1" applyBorder="1" applyAlignment="1" applyProtection="1">
      <alignment horizontal="center" vertical="center"/>
    </xf>
    <xf numFmtId="0" fontId="27" fillId="0" borderId="2" xfId="0" applyFont="1" applyFill="1" applyBorder="1" applyAlignment="1" applyProtection="1">
      <alignment horizontal="center" vertical="center" wrapText="1"/>
    </xf>
    <xf numFmtId="0" fontId="1" fillId="37" borderId="7" xfId="0" applyFont="1" applyFill="1" applyBorder="1" applyProtection="1"/>
    <xf numFmtId="0" fontId="41" fillId="37" borderId="0" xfId="0" applyFont="1" applyFill="1"/>
    <xf numFmtId="0" fontId="41" fillId="0" borderId="0" xfId="0" applyFont="1"/>
    <xf numFmtId="0" fontId="27" fillId="37" borderId="7" xfId="0" applyFont="1" applyFill="1" applyBorder="1" applyProtection="1"/>
    <xf numFmtId="0" fontId="39" fillId="37" borderId="7" xfId="0" applyFont="1" applyFill="1" applyBorder="1" applyAlignment="1" applyProtection="1">
      <alignment vertical="center" wrapText="1"/>
    </xf>
    <xf numFmtId="0" fontId="3" fillId="37" borderId="7" xfId="0" applyFont="1" applyFill="1" applyBorder="1" applyProtection="1"/>
    <xf numFmtId="0" fontId="26" fillId="37" borderId="7" xfId="0" applyFont="1" applyFill="1" applyBorder="1" applyAlignment="1" applyProtection="1">
      <alignment vertical="center"/>
    </xf>
    <xf numFmtId="0" fontId="45" fillId="37" borderId="5" xfId="0" applyFont="1" applyFill="1" applyBorder="1" applyAlignment="1" applyProtection="1">
      <alignment vertical="center"/>
    </xf>
    <xf numFmtId="0" fontId="2" fillId="0" borderId="0" xfId="0" applyFont="1" applyAlignment="1">
      <alignment horizontal="center"/>
    </xf>
    <xf numFmtId="0" fontId="3" fillId="0" borderId="0" xfId="0" applyFont="1" applyAlignment="1">
      <alignment horizontal="center"/>
    </xf>
    <xf numFmtId="0" fontId="2" fillId="0" borderId="2"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2" fillId="0" borderId="0" xfId="0" applyFont="1" applyAlignment="1" applyProtection="1">
      <alignment horizontal="center"/>
    </xf>
    <xf numFmtId="0" fontId="32" fillId="0" borderId="0" xfId="0" applyFont="1" applyAlignment="1" applyProtection="1">
      <alignment horizontal="left" wrapText="1"/>
    </xf>
    <xf numFmtId="0" fontId="29" fillId="0" borderId="2" xfId="0" applyFont="1" applyBorder="1" applyAlignment="1" applyProtection="1">
      <alignment horizontal="right" vertical="center"/>
    </xf>
    <xf numFmtId="0" fontId="29" fillId="0" borderId="4" xfId="0" applyFont="1" applyBorder="1" applyAlignment="1" applyProtection="1">
      <alignment horizontal="right" vertical="center"/>
    </xf>
    <xf numFmtId="0" fontId="2" fillId="0" borderId="2" xfId="0" applyFont="1" applyBorder="1" applyAlignment="1" applyProtection="1">
      <alignment horizontal="left" vertical="center"/>
    </xf>
    <xf numFmtId="0" fontId="2" fillId="0" borderId="4" xfId="0" applyFont="1" applyBorder="1" applyAlignment="1" applyProtection="1">
      <alignment horizontal="left" vertical="center"/>
    </xf>
    <xf numFmtId="0" fontId="38" fillId="3" borderId="2" xfId="0" applyFont="1" applyFill="1" applyBorder="1" applyAlignment="1" applyProtection="1">
      <alignment horizontal="right"/>
    </xf>
    <xf numFmtId="0" fontId="3" fillId="3" borderId="4" xfId="0" applyFont="1" applyFill="1" applyBorder="1" applyAlignment="1" applyProtection="1">
      <alignment horizontal="right"/>
    </xf>
    <xf numFmtId="0" fontId="3" fillId="0" borderId="0" xfId="0" applyFont="1" applyAlignment="1" applyProtection="1">
      <alignment horizontal="center"/>
    </xf>
    <xf numFmtId="0" fontId="27" fillId="0" borderId="2" xfId="0" applyFont="1" applyFill="1" applyBorder="1" applyAlignment="1" applyProtection="1">
      <alignment horizontal="left" vertical="center"/>
    </xf>
    <xf numFmtId="0" fontId="27" fillId="0" borderId="3" xfId="0" applyFont="1" applyFill="1" applyBorder="1" applyAlignment="1" applyProtection="1">
      <alignment horizontal="left" vertical="center"/>
    </xf>
    <xf numFmtId="0" fontId="27" fillId="0" borderId="2" xfId="0" applyFont="1" applyFill="1" applyBorder="1" applyAlignment="1" applyProtection="1">
      <alignment horizontal="left" vertical="center" wrapText="1"/>
    </xf>
    <xf numFmtId="0" fontId="27" fillId="0" borderId="3" xfId="0" applyFont="1" applyFill="1" applyBorder="1" applyAlignment="1" applyProtection="1">
      <alignment horizontal="left" vertical="center" wrapText="1"/>
    </xf>
    <xf numFmtId="0" fontId="29" fillId="0" borderId="5" xfId="0" applyFont="1" applyBorder="1" applyAlignment="1" applyProtection="1">
      <alignment horizontal="right" vertical="center"/>
    </xf>
    <xf numFmtId="0" fontId="2" fillId="0" borderId="0" xfId="0" applyFont="1" applyFill="1" applyBorder="1" applyAlignment="1" applyProtection="1">
      <alignment horizontal="left" vertical="center"/>
    </xf>
    <xf numFmtId="0" fontId="30" fillId="4" borderId="2" xfId="0" applyFont="1" applyFill="1" applyBorder="1" applyAlignment="1" applyProtection="1">
      <alignment horizontal="left" vertical="center"/>
    </xf>
    <xf numFmtId="0" fontId="30" fillId="4" borderId="4" xfId="0" applyFont="1" applyFill="1" applyBorder="1" applyAlignment="1" applyProtection="1">
      <alignment horizontal="left" vertical="center"/>
    </xf>
    <xf numFmtId="0" fontId="30" fillId="4" borderId="3" xfId="0" applyFont="1" applyFill="1" applyBorder="1" applyAlignment="1" applyProtection="1">
      <alignment horizontal="left" vertical="center"/>
    </xf>
    <xf numFmtId="0" fontId="28" fillId="0" borderId="3" xfId="0" applyFont="1" applyFill="1" applyBorder="1" applyAlignment="1" applyProtection="1">
      <alignment horizontal="left" vertical="center" wrapText="1"/>
    </xf>
    <xf numFmtId="0" fontId="30" fillId="0" borderId="5" xfId="0" applyFont="1" applyBorder="1" applyAlignment="1" applyProtection="1">
      <alignment horizontal="right" vertical="center"/>
    </xf>
    <xf numFmtId="0" fontId="26" fillId="0" borderId="2" xfId="0" applyFont="1" applyFill="1" applyBorder="1" applyAlignment="1" applyProtection="1">
      <alignment horizontal="left" vertical="center" wrapText="1"/>
    </xf>
    <xf numFmtId="0" fontId="42" fillId="0" borderId="3"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4" fillId="0" borderId="3" xfId="0" applyFont="1" applyFill="1" applyBorder="1" applyAlignment="1" applyProtection="1">
      <alignment horizontal="left" vertical="center" wrapText="1"/>
    </xf>
    <xf numFmtId="0" fontId="33" fillId="0" borderId="5" xfId="0" applyFont="1" applyBorder="1" applyAlignment="1" applyProtection="1">
      <alignment horizontal="right" vertical="center"/>
    </xf>
    <xf numFmtId="0" fontId="36" fillId="0" borderId="5" xfId="0" applyFont="1" applyBorder="1" applyAlignment="1" applyProtection="1">
      <alignment horizontal="right" vertical="center"/>
    </xf>
    <xf numFmtId="0" fontId="35" fillId="0" borderId="3" xfId="0" applyFont="1" applyFill="1" applyBorder="1" applyAlignment="1" applyProtection="1">
      <alignment horizontal="left" vertical="center" wrapText="1"/>
    </xf>
    <xf numFmtId="0" fontId="27" fillId="4" borderId="4" xfId="0" applyFont="1" applyFill="1" applyBorder="1" applyAlignment="1" applyProtection="1">
      <alignment horizontal="left" vertical="center"/>
    </xf>
    <xf numFmtId="0" fontId="27" fillId="4" borderId="3" xfId="0" applyFont="1" applyFill="1" applyBorder="1" applyAlignment="1" applyProtection="1">
      <alignment horizontal="left" vertical="center"/>
    </xf>
    <xf numFmtId="0" fontId="27" fillId="0" borderId="2" xfId="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wrapText="1"/>
    </xf>
    <xf numFmtId="0" fontId="30" fillId="0" borderId="2" xfId="0" applyFont="1" applyBorder="1" applyAlignment="1" applyProtection="1">
      <alignment horizontal="right" vertical="center"/>
    </xf>
    <xf numFmtId="0" fontId="30" fillId="0" borderId="4" xfId="0" applyFont="1" applyBorder="1" applyAlignment="1" applyProtection="1">
      <alignment horizontal="right" vertical="center"/>
    </xf>
    <xf numFmtId="0" fontId="30" fillId="2" borderId="2" xfId="0" applyFont="1" applyFill="1" applyBorder="1" applyAlignment="1" applyProtection="1">
      <alignment horizontal="left" vertical="center"/>
    </xf>
    <xf numFmtId="0" fontId="30" fillId="2" borderId="4" xfId="0" applyFont="1" applyFill="1" applyBorder="1" applyAlignment="1" applyProtection="1">
      <alignment horizontal="left" vertical="center"/>
    </xf>
    <xf numFmtId="0" fontId="30" fillId="2" borderId="3" xfId="0" applyFont="1" applyFill="1" applyBorder="1" applyAlignment="1" applyProtection="1">
      <alignment horizontal="left" vertical="center"/>
    </xf>
    <xf numFmtId="0" fontId="30" fillId="0" borderId="5" xfId="0" applyFont="1" applyBorder="1" applyAlignment="1" applyProtection="1">
      <alignment horizontal="center" vertical="center"/>
    </xf>
    <xf numFmtId="0" fontId="32" fillId="0" borderId="2" xfId="0" applyFont="1" applyBorder="1" applyAlignment="1">
      <alignment horizontal="left" vertical="center"/>
    </xf>
    <xf numFmtId="0" fontId="32" fillId="0" borderId="4" xfId="0" applyFont="1" applyBorder="1" applyAlignment="1">
      <alignment horizontal="left" vertical="center"/>
    </xf>
    <xf numFmtId="0" fontId="25" fillId="0" borderId="4" xfId="0" applyFont="1" applyFill="1" applyBorder="1" applyAlignment="1" applyProtection="1">
      <alignment horizontal="left" vertical="top"/>
      <protection locked="0"/>
    </xf>
    <xf numFmtId="0" fontId="25" fillId="0" borderId="3" xfId="0" applyFont="1" applyFill="1" applyBorder="1" applyAlignment="1" applyProtection="1">
      <alignment horizontal="left" vertical="top"/>
      <protection locked="0"/>
    </xf>
    <xf numFmtId="0" fontId="1" fillId="0" borderId="4"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4"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45" fillId="0" borderId="2" xfId="0" applyFont="1" applyFill="1" applyBorder="1" applyAlignment="1" applyProtection="1">
      <alignment horizontal="left" vertical="center"/>
    </xf>
    <xf numFmtId="0" fontId="45" fillId="0" borderId="3" xfId="0" applyFont="1" applyFill="1" applyBorder="1" applyAlignment="1" applyProtection="1">
      <alignment horizontal="left" vertical="center"/>
    </xf>
    <xf numFmtId="0" fontId="39" fillId="37" borderId="2" xfId="0" applyFont="1" applyFill="1" applyBorder="1" applyAlignment="1" applyProtection="1">
      <alignment horizontal="left" vertical="center" wrapText="1"/>
    </xf>
    <xf numFmtId="0" fontId="40" fillId="37" borderId="3" xfId="0" applyFont="1" applyFill="1" applyBorder="1" applyAlignment="1" applyProtection="1">
      <alignment horizontal="left" vertical="center" wrapText="1"/>
    </xf>
    <xf numFmtId="0" fontId="43" fillId="0" borderId="2" xfId="0" applyFont="1" applyFill="1" applyBorder="1" applyAlignment="1" applyProtection="1">
      <alignment horizontal="left" vertical="center" wrapText="1"/>
    </xf>
    <xf numFmtId="0" fontId="29" fillId="0" borderId="5" xfId="0" applyFont="1" applyFill="1" applyBorder="1" applyAlignment="1" applyProtection="1">
      <alignment horizontal="right" vertical="center"/>
    </xf>
    <xf numFmtId="0" fontId="30" fillId="0" borderId="2"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0" fontId="41" fillId="37" borderId="0" xfId="0" applyFont="1" applyFill="1" applyAlignment="1">
      <alignment horizontal="left"/>
    </xf>
    <xf numFmtId="0" fontId="41" fillId="0" borderId="0" xfId="0" applyFont="1" applyAlignment="1">
      <alignment horizontal="left"/>
    </xf>
    <xf numFmtId="0" fontId="41" fillId="37" borderId="0" xfId="0" applyFont="1" applyFill="1" applyAlignment="1">
      <alignment horizontal="center" wrapText="1"/>
    </xf>
  </cellXfs>
  <cellStyles count="58">
    <cellStyle name="20% - Accent1" xfId="35" builtinId="30" customBuiltin="1"/>
    <cellStyle name="20% - Accent2" xfId="39" builtinId="34" customBuiltin="1"/>
    <cellStyle name="20% - Accent3" xfId="43" builtinId="38" customBuiltin="1"/>
    <cellStyle name="20% - Accent4" xfId="47" builtinId="42" customBuiltin="1"/>
    <cellStyle name="20% - Accent5" xfId="51" builtinId="46" customBuiltin="1"/>
    <cellStyle name="20% - Accent6" xfId="55" builtinId="50" customBuiltin="1"/>
    <cellStyle name="40% - Accent1" xfId="36" builtinId="31" customBuiltin="1"/>
    <cellStyle name="40% - Accent2" xfId="40" builtinId="35" customBuiltin="1"/>
    <cellStyle name="40% - Accent3" xfId="44" builtinId="39" customBuiltin="1"/>
    <cellStyle name="40% - Accent4" xfId="48" builtinId="43" customBuiltin="1"/>
    <cellStyle name="40% - Accent5" xfId="52" builtinId="47" customBuiltin="1"/>
    <cellStyle name="40% - Accent6" xfId="56" builtinId="51" customBuiltin="1"/>
    <cellStyle name="60% - Accent1" xfId="37" builtinId="32" customBuiltin="1"/>
    <cellStyle name="60% - Accent2" xfId="41" builtinId="36" customBuiltin="1"/>
    <cellStyle name="60% - Accent3" xfId="45" builtinId="40" customBuiltin="1"/>
    <cellStyle name="60% - Accent4" xfId="49" builtinId="44" customBuiltin="1"/>
    <cellStyle name="60% - Accent5" xfId="53" builtinId="48" customBuiltin="1"/>
    <cellStyle name="60% - Accent6" xfId="57" builtinId="52" customBuiltin="1"/>
    <cellStyle name="Accent1" xfId="34" builtinId="29" customBuiltin="1"/>
    <cellStyle name="Accent2" xfId="38" builtinId="33" customBuiltin="1"/>
    <cellStyle name="Accent3" xfId="42" builtinId="37" customBuiltin="1"/>
    <cellStyle name="Accent4" xfId="46" builtinId="41" customBuiltin="1"/>
    <cellStyle name="Accent5" xfId="50" builtinId="45" customBuiltin="1"/>
    <cellStyle name="Accent6" xfId="54" builtinId="49" customBuiltin="1"/>
    <cellStyle name="Bad" xfId="23" builtinId="27" customBuiltin="1"/>
    <cellStyle name="Calculation" xfId="27" builtinId="22" customBuiltin="1"/>
    <cellStyle name="Check Cell" xfId="29" builtinId="23" customBuiltin="1"/>
    <cellStyle name="Currency" xfId="1" builtinId="4"/>
    <cellStyle name="Currency 2" xfId="2" xr:uid="{00000000-0005-0000-0000-00001C000000}"/>
    <cellStyle name="Currency 2 2" xfId="3" xr:uid="{00000000-0005-0000-0000-00001D000000}"/>
    <cellStyle name="Explanatory Text" xfId="32" builtinId="53" customBuiltin="1"/>
    <cellStyle name="Good" xfId="22" builtinId="26" customBuiltin="1"/>
    <cellStyle name="Heading 1" xfId="18" builtinId="16" customBuiltin="1"/>
    <cellStyle name="Heading 2" xfId="19" builtinId="17" customBuiltin="1"/>
    <cellStyle name="Heading 3" xfId="20" builtinId="18" customBuiltin="1"/>
    <cellStyle name="Heading 4" xfId="21" builtinId="19" customBuiltin="1"/>
    <cellStyle name="Input" xfId="25" builtinId="20" customBuiltin="1"/>
    <cellStyle name="Linked Cell" xfId="28" builtinId="24" customBuiltin="1"/>
    <cellStyle name="Neutral" xfId="24" builtinId="28" customBuiltin="1"/>
    <cellStyle name="Normal" xfId="0" builtinId="0"/>
    <cellStyle name="Normal 2" xfId="4" xr:uid="{00000000-0005-0000-0000-000028000000}"/>
    <cellStyle name="Normal 2 2" xfId="5" xr:uid="{00000000-0005-0000-0000-000029000000}"/>
    <cellStyle name="Normal 3" xfId="6" xr:uid="{00000000-0005-0000-0000-00002A000000}"/>
    <cellStyle name="Normal 3 2" xfId="7" xr:uid="{00000000-0005-0000-0000-00002B000000}"/>
    <cellStyle name="Normal 4" xfId="8" xr:uid="{00000000-0005-0000-0000-00002C000000}"/>
    <cellStyle name="Normal 4 2" xfId="9" xr:uid="{00000000-0005-0000-0000-00002D000000}"/>
    <cellStyle name="Normal 5" xfId="10" xr:uid="{00000000-0005-0000-0000-00002E000000}"/>
    <cellStyle name="Normal 5 2" xfId="11" xr:uid="{00000000-0005-0000-0000-00002F000000}"/>
    <cellStyle name="Normal 6" xfId="12" xr:uid="{00000000-0005-0000-0000-000030000000}"/>
    <cellStyle name="Normal 6 2" xfId="13" xr:uid="{00000000-0005-0000-0000-000031000000}"/>
    <cellStyle name="Normal 7" xfId="14" xr:uid="{00000000-0005-0000-0000-000032000000}"/>
    <cellStyle name="Normal 8" xfId="15" xr:uid="{00000000-0005-0000-0000-000033000000}"/>
    <cellStyle name="Normal 9" xfId="16" xr:uid="{00000000-0005-0000-0000-000034000000}"/>
    <cellStyle name="Note" xfId="31" builtinId="10" customBuiltin="1"/>
    <cellStyle name="Output" xfId="26" builtinId="21" customBuiltin="1"/>
    <cellStyle name="Title" xfId="17" builtinId="15" customBuiltin="1"/>
    <cellStyle name="Total" xfId="33" builtinId="25" customBuiltin="1"/>
    <cellStyle name="Warning Text" xfId="30" builtinId="11" customBuiltin="1"/>
  </cellStyles>
  <dxfs count="0"/>
  <tableStyles count="0" defaultTableStyle="TableStyleMedium2" defaultPivotStyle="PivotStyleLight16"/>
  <colors>
    <mruColors>
      <color rgb="FFFDEDD4"/>
      <color rgb="FFDEE5FF"/>
      <color rgb="FFB6AEF9"/>
      <color rgb="FFFFFEC5"/>
      <color rgb="FFCBD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checked="Checked" firstButton="1"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checked="Checked" firstButton="1" lockText="1"/>
</file>

<file path=xl/ctrlProps/ctrlProp14.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checked="Checked" firstButton="1"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checked="Checked" firstButton="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checked="Checked" firstButton="1"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checked="Checked" firstButton="1" lockText="1"/>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17409" name="Option Button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17410" name="Option Button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15361" name="Option Button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15362" name="Option Button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14337" name="Option Button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vmlDrawing" Target="../drawings/vmlDrawing1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1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CD1B8-53E5-4A56-9182-0ED11703BFE2}">
  <sheetPr>
    <tabColor theme="2" tint="-9.9978637043366805E-2"/>
    <pageSetUpPr fitToPage="1"/>
  </sheetPr>
  <dimension ref="A1:N160"/>
  <sheetViews>
    <sheetView tabSelected="1" showRuler="0" view="pageLayout" zoomScale="110" zoomScaleNormal="120" zoomScalePageLayoutView="110" workbookViewId="0">
      <selection activeCell="A10" sqref="A10"/>
    </sheetView>
  </sheetViews>
  <sheetFormatPr defaultColWidth="9.140625" defaultRowHeight="16.350000000000001" customHeight="1"/>
  <cols>
    <col min="1" max="1" width="7.7109375" style="1" customWidth="1"/>
    <col min="2" max="2" width="29.5703125" style="1" bestFit="1" customWidth="1"/>
    <col min="3" max="3" width="6" style="1" customWidth="1"/>
    <col min="4" max="4" width="59.2851562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54" t="s">
        <v>4</v>
      </c>
      <c r="B1" s="155"/>
      <c r="C1" s="155"/>
      <c r="D1" s="156" t="s">
        <v>305</v>
      </c>
      <c r="E1" s="156"/>
      <c r="F1" s="156"/>
      <c r="G1" s="156"/>
      <c r="H1" s="157"/>
    </row>
    <row r="2" spans="1:14" ht="16.350000000000001" customHeight="1">
      <c r="A2" s="154" t="s">
        <v>0</v>
      </c>
      <c r="B2" s="155"/>
      <c r="C2" s="155"/>
      <c r="D2" s="158" t="s">
        <v>304</v>
      </c>
      <c r="E2" s="158"/>
      <c r="F2" s="159"/>
      <c r="G2" s="64" t="s">
        <v>289</v>
      </c>
      <c r="H2" s="77"/>
      <c r="K2" s="1">
        <v>0</v>
      </c>
    </row>
    <row r="3" spans="1:14" ht="16.350000000000001" customHeight="1">
      <c r="A3" s="154" t="s">
        <v>286</v>
      </c>
      <c r="B3" s="155"/>
      <c r="C3" s="155"/>
      <c r="D3" s="160"/>
      <c r="E3" s="160"/>
      <c r="F3" s="161"/>
      <c r="G3" s="76" t="s">
        <v>211</v>
      </c>
      <c r="H3" s="78"/>
    </row>
    <row r="4" spans="1:14" s="3" customFormat="1" ht="16.350000000000001" customHeight="1">
      <c r="A4" s="150" t="s">
        <v>212</v>
      </c>
      <c r="B4" s="151"/>
      <c r="C4" s="151"/>
      <c r="D4" s="151"/>
      <c r="E4" s="151"/>
      <c r="F4" s="151"/>
      <c r="G4" s="151"/>
      <c r="H4" s="152"/>
      <c r="N4" s="12"/>
    </row>
    <row r="5" spans="1:14" s="5" customFormat="1" ht="57" customHeight="1">
      <c r="A5" s="4"/>
      <c r="B5" s="101" t="s">
        <v>1</v>
      </c>
      <c r="C5" s="153" t="s">
        <v>2</v>
      </c>
      <c r="D5" s="153"/>
      <c r="E5" s="44" t="s">
        <v>214</v>
      </c>
      <c r="F5" s="44" t="s">
        <v>213</v>
      </c>
      <c r="G5" s="65" t="s">
        <v>215</v>
      </c>
      <c r="H5" s="45" t="s">
        <v>3</v>
      </c>
    </row>
    <row r="6" spans="1:14" s="3" customFormat="1" ht="30.75" customHeight="1">
      <c r="A6" s="6"/>
      <c r="B6" s="46" t="s">
        <v>5</v>
      </c>
      <c r="C6" s="127" t="s">
        <v>64</v>
      </c>
      <c r="D6" s="128"/>
      <c r="E6" s="37"/>
      <c r="F6" s="38" t="s">
        <v>281</v>
      </c>
      <c r="G6" s="68">
        <v>0</v>
      </c>
      <c r="H6" s="23">
        <f t="shared" ref="H6:H15" si="0">E6*G6</f>
        <v>0</v>
      </c>
    </row>
    <row r="7" spans="1:14" s="3" customFormat="1" ht="27" customHeight="1">
      <c r="A7" s="6"/>
      <c r="B7" s="46" t="s">
        <v>6</v>
      </c>
      <c r="C7" s="127" t="s">
        <v>65</v>
      </c>
      <c r="D7" s="128"/>
      <c r="E7" s="37"/>
      <c r="F7" s="38" t="s">
        <v>281</v>
      </c>
      <c r="G7" s="68">
        <v>0</v>
      </c>
      <c r="H7" s="23">
        <f t="shared" si="0"/>
        <v>0</v>
      </c>
    </row>
    <row r="8" spans="1:14" s="3" customFormat="1" ht="75" customHeight="1">
      <c r="A8" s="6"/>
      <c r="B8" s="46" t="s">
        <v>7</v>
      </c>
      <c r="C8" s="127" t="s">
        <v>276</v>
      </c>
      <c r="D8" s="128"/>
      <c r="E8" s="37"/>
      <c r="F8" s="38" t="s">
        <v>279</v>
      </c>
      <c r="G8" s="68">
        <v>0</v>
      </c>
      <c r="H8" s="23">
        <f t="shared" si="0"/>
        <v>0</v>
      </c>
    </row>
    <row r="9" spans="1:14" s="3" customFormat="1" ht="32.25" customHeight="1">
      <c r="A9" s="6"/>
      <c r="B9" s="46" t="s">
        <v>8</v>
      </c>
      <c r="C9" s="127" t="s">
        <v>208</v>
      </c>
      <c r="D9" s="128"/>
      <c r="E9" s="39"/>
      <c r="F9" s="38" t="s">
        <v>281</v>
      </c>
      <c r="G9" s="68">
        <v>0</v>
      </c>
      <c r="H9" s="23">
        <f t="shared" si="0"/>
        <v>0</v>
      </c>
    </row>
    <row r="10" spans="1:14" s="3" customFormat="1" ht="21.75" customHeight="1">
      <c r="A10" s="108"/>
      <c r="B10" s="46" t="s">
        <v>274</v>
      </c>
      <c r="C10" s="127" t="s">
        <v>275</v>
      </c>
      <c r="D10" s="128"/>
      <c r="E10" s="39"/>
      <c r="F10" s="38" t="s">
        <v>281</v>
      </c>
      <c r="G10" s="68">
        <v>0</v>
      </c>
      <c r="H10" s="29">
        <f t="shared" si="0"/>
        <v>0</v>
      </c>
    </row>
    <row r="11" spans="1:14" s="3" customFormat="1" ht="13.5" customHeight="1">
      <c r="A11" s="6"/>
      <c r="B11" s="46" t="s">
        <v>9</v>
      </c>
      <c r="C11" s="127" t="s">
        <v>66</v>
      </c>
      <c r="D11" s="128"/>
      <c r="E11" s="39"/>
      <c r="F11" s="38" t="s">
        <v>281</v>
      </c>
      <c r="G11" s="68">
        <v>0</v>
      </c>
      <c r="H11" s="29">
        <f t="shared" si="0"/>
        <v>0</v>
      </c>
    </row>
    <row r="12" spans="1:14" s="3" customFormat="1" ht="30" customHeight="1">
      <c r="A12" s="6"/>
      <c r="B12" s="46" t="s">
        <v>219</v>
      </c>
      <c r="C12" s="127" t="s">
        <v>220</v>
      </c>
      <c r="D12" s="134"/>
      <c r="E12" s="37"/>
      <c r="F12" s="38" t="s">
        <v>283</v>
      </c>
      <c r="G12" s="68">
        <v>0</v>
      </c>
      <c r="H12" s="29">
        <f t="shared" si="0"/>
        <v>0</v>
      </c>
    </row>
    <row r="13" spans="1:14" s="3" customFormat="1" ht="15" customHeight="1">
      <c r="A13" s="6"/>
      <c r="B13" s="46" t="s">
        <v>98</v>
      </c>
      <c r="C13" s="127" t="s">
        <v>107</v>
      </c>
      <c r="D13" s="134"/>
      <c r="E13" s="38"/>
      <c r="F13" s="42" t="s">
        <v>284</v>
      </c>
      <c r="G13" s="68">
        <v>0</v>
      </c>
      <c r="H13" s="29">
        <f t="shared" si="0"/>
        <v>0</v>
      </c>
    </row>
    <row r="14" spans="1:14" s="3" customFormat="1" ht="15" customHeight="1">
      <c r="A14" s="6"/>
      <c r="B14" s="46" t="s">
        <v>198</v>
      </c>
      <c r="C14" s="127" t="s">
        <v>199</v>
      </c>
      <c r="D14" s="134"/>
      <c r="E14" s="38"/>
      <c r="F14" s="38" t="s">
        <v>281</v>
      </c>
      <c r="G14" s="66">
        <v>0</v>
      </c>
      <c r="H14" s="29">
        <f t="shared" si="0"/>
        <v>0</v>
      </c>
    </row>
    <row r="15" spans="1:14" s="3" customFormat="1" ht="48.75" customHeight="1">
      <c r="A15" s="6"/>
      <c r="B15" s="46" t="s">
        <v>198</v>
      </c>
      <c r="C15" s="127" t="s">
        <v>209</v>
      </c>
      <c r="D15" s="134"/>
      <c r="E15" s="38"/>
      <c r="F15" s="38" t="s">
        <v>281</v>
      </c>
      <c r="G15" s="66">
        <v>0</v>
      </c>
      <c r="H15" s="29">
        <f t="shared" si="0"/>
        <v>0</v>
      </c>
    </row>
    <row r="16" spans="1:14" s="22" customFormat="1" ht="15" customHeight="1">
      <c r="A16" s="21"/>
      <c r="B16" s="31" t="s">
        <v>203</v>
      </c>
      <c r="C16" s="127" t="s">
        <v>204</v>
      </c>
      <c r="D16" s="134"/>
      <c r="E16" s="75" t="s">
        <v>282</v>
      </c>
      <c r="F16" s="75" t="s">
        <v>282</v>
      </c>
      <c r="G16" s="75" t="s">
        <v>282</v>
      </c>
      <c r="H16" s="75" t="s">
        <v>282</v>
      </c>
    </row>
    <row r="17" spans="1:8" s="3" customFormat="1" ht="16.350000000000001" customHeight="1">
      <c r="A17" s="8"/>
      <c r="B17" s="129" t="s">
        <v>217</v>
      </c>
      <c r="C17" s="129"/>
      <c r="D17" s="129"/>
      <c r="E17" s="129"/>
      <c r="F17" s="129"/>
      <c r="G17" s="129"/>
      <c r="H17" s="43">
        <f>SUM(H6:H16)</f>
        <v>0</v>
      </c>
    </row>
    <row r="18" spans="1:8" s="3" customFormat="1" ht="16.350000000000001" customHeight="1">
      <c r="A18" s="150" t="s">
        <v>216</v>
      </c>
      <c r="B18" s="151"/>
      <c r="C18" s="151"/>
      <c r="D18" s="151"/>
      <c r="E18" s="151"/>
      <c r="F18" s="151"/>
      <c r="G18" s="151"/>
      <c r="H18" s="152"/>
    </row>
    <row r="19" spans="1:8" s="3" customFormat="1" ht="21.75" customHeight="1">
      <c r="A19" s="6"/>
      <c r="B19" s="36" t="s">
        <v>124</v>
      </c>
      <c r="C19" s="145" t="s">
        <v>182</v>
      </c>
      <c r="D19" s="147"/>
      <c r="E19" s="37"/>
      <c r="F19" s="28" t="s">
        <v>280</v>
      </c>
      <c r="G19" s="68">
        <v>0</v>
      </c>
      <c r="H19" s="56">
        <f>E19*G19</f>
        <v>0</v>
      </c>
    </row>
    <row r="20" spans="1:8" s="3" customFormat="1" ht="16.350000000000001" customHeight="1">
      <c r="A20" s="7"/>
      <c r="B20" s="129" t="s">
        <v>218</v>
      </c>
      <c r="C20" s="129"/>
      <c r="D20" s="129"/>
      <c r="E20" s="129"/>
      <c r="F20" s="129"/>
      <c r="G20" s="129"/>
      <c r="H20" s="43">
        <f>SUM(H19)</f>
        <v>0</v>
      </c>
    </row>
    <row r="21" spans="1:8" s="3" customFormat="1" ht="16.350000000000001" customHeight="1">
      <c r="A21" s="150" t="s">
        <v>11</v>
      </c>
      <c r="B21" s="151"/>
      <c r="C21" s="151"/>
      <c r="D21" s="151"/>
      <c r="E21" s="151"/>
      <c r="F21" s="151"/>
      <c r="G21" s="151"/>
      <c r="H21" s="152"/>
    </row>
    <row r="22" spans="1:8" s="5" customFormat="1" ht="17.25" customHeight="1">
      <c r="A22" s="4"/>
      <c r="B22" s="36" t="s">
        <v>117</v>
      </c>
      <c r="C22" s="145" t="s">
        <v>184</v>
      </c>
      <c r="D22" s="146"/>
      <c r="E22" s="28"/>
      <c r="F22" s="28" t="s">
        <v>236</v>
      </c>
      <c r="G22" s="67">
        <v>0</v>
      </c>
      <c r="H22" s="29">
        <f t="shared" ref="H22:H24" si="1">E22*G22</f>
        <v>0</v>
      </c>
    </row>
    <row r="23" spans="1:8" s="5" customFormat="1" ht="18.75" customHeight="1">
      <c r="A23" s="4"/>
      <c r="B23" s="36" t="s">
        <v>117</v>
      </c>
      <c r="C23" s="145" t="s">
        <v>185</v>
      </c>
      <c r="D23" s="146"/>
      <c r="E23" s="28"/>
      <c r="F23" s="28" t="s">
        <v>236</v>
      </c>
      <c r="G23" s="67">
        <v>0</v>
      </c>
      <c r="H23" s="29">
        <f t="shared" si="1"/>
        <v>0</v>
      </c>
    </row>
    <row r="24" spans="1:8" s="5" customFormat="1" ht="18.75" customHeight="1">
      <c r="A24" s="4"/>
      <c r="B24" s="36" t="s">
        <v>221</v>
      </c>
      <c r="C24" s="145" t="s">
        <v>222</v>
      </c>
      <c r="D24" s="146"/>
      <c r="E24" s="28"/>
      <c r="F24" s="28" t="s">
        <v>236</v>
      </c>
      <c r="G24" s="67">
        <v>0</v>
      </c>
      <c r="H24" s="29">
        <f t="shared" si="1"/>
        <v>0</v>
      </c>
    </row>
    <row r="25" spans="1:8" s="3" customFormat="1" ht="16.350000000000001" customHeight="1">
      <c r="A25" s="8"/>
      <c r="B25" s="129" t="s">
        <v>223</v>
      </c>
      <c r="C25" s="129"/>
      <c r="D25" s="129"/>
      <c r="E25" s="129"/>
      <c r="F25" s="129"/>
      <c r="G25" s="129"/>
      <c r="H25" s="47">
        <f>SUM(H22:H24)</f>
        <v>0</v>
      </c>
    </row>
    <row r="26" spans="1:8" s="3" customFormat="1" ht="16.350000000000001" customHeight="1">
      <c r="A26" s="150" t="s">
        <v>225</v>
      </c>
      <c r="B26" s="151"/>
      <c r="C26" s="151"/>
      <c r="D26" s="151"/>
      <c r="E26" s="151"/>
      <c r="F26" s="151"/>
      <c r="G26" s="151"/>
      <c r="H26" s="152"/>
    </row>
    <row r="27" spans="1:8" s="5" customFormat="1" ht="19.5" customHeight="1">
      <c r="A27" s="4"/>
      <c r="B27" s="36" t="s">
        <v>12</v>
      </c>
      <c r="C27" s="145" t="s">
        <v>194</v>
      </c>
      <c r="D27" s="147"/>
      <c r="E27" s="28"/>
      <c r="F27" s="28" t="s">
        <v>236</v>
      </c>
      <c r="G27" s="67">
        <v>0</v>
      </c>
      <c r="H27" s="29">
        <f t="shared" ref="H27:H31" si="2">E27*G27</f>
        <v>0</v>
      </c>
    </row>
    <row r="28" spans="1:8" s="5" customFormat="1" ht="17.25" customHeight="1">
      <c r="A28" s="4"/>
      <c r="B28" s="36" t="s">
        <v>13</v>
      </c>
      <c r="C28" s="145" t="s">
        <v>67</v>
      </c>
      <c r="D28" s="147"/>
      <c r="E28" s="28"/>
      <c r="F28" s="28" t="s">
        <v>236</v>
      </c>
      <c r="G28" s="67">
        <v>0</v>
      </c>
      <c r="H28" s="29">
        <f t="shared" si="2"/>
        <v>0</v>
      </c>
    </row>
    <row r="29" spans="1:8" s="5" customFormat="1" ht="17.25" customHeight="1">
      <c r="A29" s="4"/>
      <c r="B29" s="36" t="s">
        <v>10</v>
      </c>
      <c r="C29" s="145" t="s">
        <v>127</v>
      </c>
      <c r="D29" s="147"/>
      <c r="E29" s="28"/>
      <c r="F29" s="28" t="s">
        <v>236</v>
      </c>
      <c r="G29" s="67">
        <v>0</v>
      </c>
      <c r="H29" s="29">
        <f t="shared" si="2"/>
        <v>0</v>
      </c>
    </row>
    <row r="30" spans="1:8" s="5" customFormat="1" ht="18" customHeight="1">
      <c r="A30" s="4"/>
      <c r="B30" s="36" t="s">
        <v>10</v>
      </c>
      <c r="C30" s="145" t="s">
        <v>129</v>
      </c>
      <c r="D30" s="147"/>
      <c r="E30" s="28"/>
      <c r="F30" s="28" t="s">
        <v>236</v>
      </c>
      <c r="G30" s="67">
        <v>0</v>
      </c>
      <c r="H30" s="29">
        <f t="shared" si="2"/>
        <v>0</v>
      </c>
    </row>
    <row r="31" spans="1:8" s="5" customFormat="1" ht="15.75" customHeight="1">
      <c r="A31" s="4"/>
      <c r="B31" s="36" t="s">
        <v>10</v>
      </c>
      <c r="C31" s="145" t="s">
        <v>128</v>
      </c>
      <c r="D31" s="147"/>
      <c r="E31" s="28"/>
      <c r="F31" s="28" t="s">
        <v>236</v>
      </c>
      <c r="G31" s="67">
        <v>0</v>
      </c>
      <c r="H31" s="29">
        <f t="shared" si="2"/>
        <v>0</v>
      </c>
    </row>
    <row r="32" spans="1:8" s="3" customFormat="1" ht="16.350000000000001" customHeight="1">
      <c r="A32" s="8"/>
      <c r="B32" s="129" t="s">
        <v>224</v>
      </c>
      <c r="C32" s="129"/>
      <c r="D32" s="129"/>
      <c r="E32" s="129"/>
      <c r="F32" s="129"/>
      <c r="G32" s="129"/>
      <c r="H32" s="47">
        <f>SUM(H27:H31)</f>
        <v>0</v>
      </c>
    </row>
    <row r="33" spans="1:9" s="3" customFormat="1" ht="16.350000000000001" customHeight="1">
      <c r="A33" s="150" t="s">
        <v>14</v>
      </c>
      <c r="B33" s="151"/>
      <c r="C33" s="151"/>
      <c r="D33" s="151"/>
      <c r="E33" s="151"/>
      <c r="F33" s="151"/>
      <c r="G33" s="151"/>
      <c r="H33" s="152"/>
    </row>
    <row r="34" spans="1:9" s="3" customFormat="1" ht="12.75" customHeight="1">
      <c r="A34" s="131" t="s">
        <v>15</v>
      </c>
      <c r="B34" s="132"/>
      <c r="C34" s="132"/>
      <c r="D34" s="132"/>
      <c r="E34" s="132"/>
      <c r="F34" s="132"/>
      <c r="G34" s="132"/>
      <c r="H34" s="133"/>
    </row>
    <row r="35" spans="1:9" s="22" customFormat="1" ht="21.75" customHeight="1">
      <c r="A35" s="9"/>
      <c r="B35" s="32" t="s">
        <v>201</v>
      </c>
      <c r="C35" s="145" t="s">
        <v>200</v>
      </c>
      <c r="D35" s="147"/>
      <c r="E35" s="37"/>
      <c r="F35" s="38" t="s">
        <v>172</v>
      </c>
      <c r="G35" s="68">
        <v>0</v>
      </c>
      <c r="H35" s="30">
        <f>SUM(E35*G35)</f>
        <v>0</v>
      </c>
    </row>
    <row r="36" spans="1:9" s="22" customFormat="1" ht="14.25" customHeight="1">
      <c r="A36" s="9"/>
      <c r="B36" s="32" t="s">
        <v>17</v>
      </c>
      <c r="C36" s="145" t="s">
        <v>202</v>
      </c>
      <c r="D36" s="147"/>
      <c r="E36" s="37"/>
      <c r="F36" s="38" t="s">
        <v>172</v>
      </c>
      <c r="G36" s="68">
        <v>0</v>
      </c>
      <c r="H36" s="30">
        <f>SUM(E36*G36)</f>
        <v>0</v>
      </c>
    </row>
    <row r="37" spans="1:9" s="3" customFormat="1" ht="16.350000000000001" customHeight="1">
      <c r="A37" s="7"/>
      <c r="B37" s="129" t="s">
        <v>226</v>
      </c>
      <c r="C37" s="129"/>
      <c r="D37" s="129"/>
      <c r="E37" s="129"/>
      <c r="F37" s="129"/>
      <c r="G37" s="129"/>
      <c r="H37" s="47">
        <f>SUM(H35:H36)</f>
        <v>0</v>
      </c>
      <c r="I37" s="14"/>
    </row>
    <row r="38" spans="1:9" s="3" customFormat="1" ht="12.75" customHeight="1">
      <c r="A38" s="131" t="s">
        <v>16</v>
      </c>
      <c r="B38" s="132"/>
      <c r="C38" s="132"/>
      <c r="D38" s="132"/>
      <c r="E38" s="132"/>
      <c r="F38" s="132"/>
      <c r="G38" s="132"/>
      <c r="H38" s="133"/>
    </row>
    <row r="39" spans="1:9" s="3" customFormat="1" ht="18.75" customHeight="1">
      <c r="A39" s="6"/>
      <c r="B39" s="36" t="s">
        <v>99</v>
      </c>
      <c r="C39" s="145" t="s">
        <v>100</v>
      </c>
      <c r="D39" s="147"/>
      <c r="E39" s="28"/>
      <c r="F39" s="28" t="s">
        <v>236</v>
      </c>
      <c r="G39" s="67">
        <v>0</v>
      </c>
      <c r="H39" s="29">
        <f t="shared" ref="H39:H41" si="3">E39*G39</f>
        <v>0</v>
      </c>
    </row>
    <row r="40" spans="1:9" s="3" customFormat="1" ht="24" customHeight="1">
      <c r="A40" s="6"/>
      <c r="B40" s="36" t="s">
        <v>109</v>
      </c>
      <c r="C40" s="145" t="s">
        <v>108</v>
      </c>
      <c r="D40" s="146"/>
      <c r="E40" s="28"/>
      <c r="F40" s="28" t="s">
        <v>236</v>
      </c>
      <c r="G40" s="67">
        <v>0</v>
      </c>
      <c r="H40" s="29">
        <f t="shared" si="3"/>
        <v>0</v>
      </c>
    </row>
    <row r="41" spans="1:9" s="3" customFormat="1" ht="21.75" customHeight="1">
      <c r="A41" s="6"/>
      <c r="B41" s="36" t="s">
        <v>241</v>
      </c>
      <c r="C41" s="145" t="s">
        <v>242</v>
      </c>
      <c r="D41" s="147"/>
      <c r="E41" s="28"/>
      <c r="F41" s="28" t="s">
        <v>236</v>
      </c>
      <c r="G41" s="67">
        <v>0</v>
      </c>
      <c r="H41" s="29">
        <f t="shared" si="3"/>
        <v>0</v>
      </c>
    </row>
    <row r="42" spans="1:9" s="3" customFormat="1" ht="16.350000000000001" customHeight="1">
      <c r="A42" s="8"/>
      <c r="B42" s="148" t="s">
        <v>210</v>
      </c>
      <c r="C42" s="149"/>
      <c r="D42" s="149"/>
      <c r="E42" s="149"/>
      <c r="F42" s="149"/>
      <c r="G42" s="149"/>
      <c r="H42" s="47">
        <f>SUM(H39:H41)</f>
        <v>0</v>
      </c>
      <c r="I42" s="13"/>
    </row>
    <row r="43" spans="1:9" s="3" customFormat="1" ht="12.75" customHeight="1">
      <c r="A43" s="131" t="s">
        <v>18</v>
      </c>
      <c r="B43" s="132"/>
      <c r="C43" s="132"/>
      <c r="D43" s="132"/>
      <c r="E43" s="132"/>
      <c r="F43" s="132"/>
      <c r="G43" s="132"/>
      <c r="H43" s="133"/>
    </row>
    <row r="44" spans="1:9" s="3" customFormat="1" ht="43.5" customHeight="1">
      <c r="A44" s="6"/>
      <c r="B44" s="46" t="s">
        <v>19</v>
      </c>
      <c r="C44" s="127" t="s">
        <v>68</v>
      </c>
      <c r="D44" s="134"/>
      <c r="E44" s="28"/>
      <c r="F44" s="28" t="s">
        <v>236</v>
      </c>
      <c r="G44" s="67">
        <v>0</v>
      </c>
      <c r="H44" s="29">
        <f t="shared" ref="H44:H57" si="4">E44*G44</f>
        <v>0</v>
      </c>
    </row>
    <row r="45" spans="1:9" s="3" customFormat="1" ht="41.25" customHeight="1">
      <c r="A45" s="6"/>
      <c r="B45" s="46" t="s">
        <v>20</v>
      </c>
      <c r="C45" s="127" t="s">
        <v>244</v>
      </c>
      <c r="D45" s="134"/>
      <c r="E45" s="28"/>
      <c r="F45" s="28" t="s">
        <v>236</v>
      </c>
      <c r="G45" s="67">
        <v>0</v>
      </c>
      <c r="H45" s="29">
        <f t="shared" si="4"/>
        <v>0</v>
      </c>
    </row>
    <row r="46" spans="1:9" s="3" customFormat="1" ht="39.75" customHeight="1">
      <c r="A46" s="6"/>
      <c r="B46" s="46" t="s">
        <v>69</v>
      </c>
      <c r="C46" s="127" t="s">
        <v>245</v>
      </c>
      <c r="D46" s="134"/>
      <c r="E46" s="28"/>
      <c r="F46" s="28" t="s">
        <v>236</v>
      </c>
      <c r="G46" s="67">
        <v>0</v>
      </c>
      <c r="H46" s="29">
        <f t="shared" si="4"/>
        <v>0</v>
      </c>
    </row>
    <row r="47" spans="1:9" s="3" customFormat="1" ht="40.5" customHeight="1">
      <c r="A47" s="6"/>
      <c r="B47" s="46" t="s">
        <v>21</v>
      </c>
      <c r="C47" s="127" t="s">
        <v>110</v>
      </c>
      <c r="D47" s="134"/>
      <c r="E47" s="28"/>
      <c r="F47" s="28" t="s">
        <v>236</v>
      </c>
      <c r="G47" s="67">
        <v>0</v>
      </c>
      <c r="H47" s="29">
        <f t="shared" si="4"/>
        <v>0</v>
      </c>
    </row>
    <row r="48" spans="1:9" s="3" customFormat="1" ht="55.5" customHeight="1">
      <c r="A48" s="6"/>
      <c r="B48" s="46" t="s">
        <v>22</v>
      </c>
      <c r="C48" s="127" t="s">
        <v>95</v>
      </c>
      <c r="D48" s="134"/>
      <c r="E48" s="28"/>
      <c r="F48" s="38" t="s">
        <v>281</v>
      </c>
      <c r="G48" s="67">
        <v>0</v>
      </c>
      <c r="H48" s="33">
        <f t="shared" si="4"/>
        <v>0</v>
      </c>
    </row>
    <row r="49" spans="1:9" s="3" customFormat="1" ht="41.25" customHeight="1">
      <c r="A49" s="6"/>
      <c r="B49" s="46" t="s">
        <v>23</v>
      </c>
      <c r="C49" s="127" t="s">
        <v>96</v>
      </c>
      <c r="D49" s="134"/>
      <c r="E49" s="28"/>
      <c r="F49" s="28" t="s">
        <v>236</v>
      </c>
      <c r="G49" s="67">
        <v>0</v>
      </c>
      <c r="H49" s="29">
        <f t="shared" si="4"/>
        <v>0</v>
      </c>
    </row>
    <row r="50" spans="1:9" s="3" customFormat="1" ht="15.75" customHeight="1">
      <c r="A50" s="6"/>
      <c r="B50" s="46" t="s">
        <v>243</v>
      </c>
      <c r="C50" s="127" t="s">
        <v>97</v>
      </c>
      <c r="D50" s="134"/>
      <c r="E50" s="28"/>
      <c r="F50" s="38" t="s">
        <v>281</v>
      </c>
      <c r="G50" s="67">
        <v>0</v>
      </c>
      <c r="H50" s="57">
        <f t="shared" si="4"/>
        <v>0</v>
      </c>
    </row>
    <row r="51" spans="1:9" s="3" customFormat="1" ht="24" customHeight="1">
      <c r="A51" s="6"/>
      <c r="B51" s="46" t="s">
        <v>24</v>
      </c>
      <c r="C51" s="127" t="s">
        <v>97</v>
      </c>
      <c r="D51" s="134"/>
      <c r="E51" s="28"/>
      <c r="F51" s="28" t="s">
        <v>236</v>
      </c>
      <c r="G51" s="67">
        <v>0</v>
      </c>
      <c r="H51" s="29">
        <f t="shared" si="4"/>
        <v>0</v>
      </c>
    </row>
    <row r="52" spans="1:9" s="3" customFormat="1" ht="15.75" customHeight="1">
      <c r="A52" s="6"/>
      <c r="B52" s="46" t="s">
        <v>25</v>
      </c>
      <c r="C52" s="127" t="s">
        <v>70</v>
      </c>
      <c r="D52" s="134"/>
      <c r="E52" s="28"/>
      <c r="F52" s="28" t="s">
        <v>236</v>
      </c>
      <c r="G52" s="67">
        <v>0</v>
      </c>
      <c r="H52" s="29">
        <f t="shared" si="4"/>
        <v>0</v>
      </c>
    </row>
    <row r="53" spans="1:9" s="3" customFormat="1" ht="16.350000000000001" customHeight="1">
      <c r="A53" s="6"/>
      <c r="B53" s="46" t="s">
        <v>10</v>
      </c>
      <c r="C53" s="127" t="s">
        <v>67</v>
      </c>
      <c r="D53" s="128"/>
      <c r="E53" s="28"/>
      <c r="F53" s="28" t="s">
        <v>236</v>
      </c>
      <c r="G53" s="67">
        <v>0</v>
      </c>
      <c r="H53" s="29">
        <f t="shared" si="4"/>
        <v>0</v>
      </c>
    </row>
    <row r="54" spans="1:9" s="22" customFormat="1" ht="16.350000000000001" customHeight="1">
      <c r="A54" s="21"/>
      <c r="B54" s="31" t="s">
        <v>133</v>
      </c>
      <c r="C54" s="127" t="s">
        <v>130</v>
      </c>
      <c r="D54" s="134"/>
      <c r="E54" s="28"/>
      <c r="F54" s="28" t="s">
        <v>236</v>
      </c>
      <c r="G54" s="67">
        <v>0</v>
      </c>
      <c r="H54" s="29">
        <f t="shared" si="4"/>
        <v>0</v>
      </c>
    </row>
    <row r="55" spans="1:9" s="3" customFormat="1" ht="16.350000000000001" customHeight="1">
      <c r="A55" s="6"/>
      <c r="B55" s="46" t="s">
        <v>133</v>
      </c>
      <c r="C55" s="127" t="s">
        <v>156</v>
      </c>
      <c r="D55" s="134"/>
      <c r="E55" s="28"/>
      <c r="F55" s="28" t="s">
        <v>236</v>
      </c>
      <c r="G55" s="67">
        <v>0</v>
      </c>
      <c r="H55" s="29">
        <f t="shared" si="4"/>
        <v>0</v>
      </c>
    </row>
    <row r="56" spans="1:9" s="3" customFormat="1" ht="16.350000000000001" customHeight="1">
      <c r="A56" s="6"/>
      <c r="B56" s="46" t="s">
        <v>173</v>
      </c>
      <c r="C56" s="127" t="s">
        <v>171</v>
      </c>
      <c r="D56" s="134"/>
      <c r="E56" s="28"/>
      <c r="F56" s="28" t="s">
        <v>236</v>
      </c>
      <c r="G56" s="67">
        <v>0</v>
      </c>
      <c r="H56" s="29">
        <f t="shared" si="4"/>
        <v>0</v>
      </c>
    </row>
    <row r="57" spans="1:9" s="3" customFormat="1" ht="16.350000000000001" customHeight="1">
      <c r="A57" s="6"/>
      <c r="B57" s="46" t="s">
        <v>173</v>
      </c>
      <c r="C57" s="127" t="s">
        <v>175</v>
      </c>
      <c r="D57" s="134"/>
      <c r="E57" s="28"/>
      <c r="F57" s="28" t="s">
        <v>236</v>
      </c>
      <c r="G57" s="67">
        <v>0</v>
      </c>
      <c r="H57" s="29">
        <f t="shared" si="4"/>
        <v>0</v>
      </c>
    </row>
    <row r="58" spans="1:9" s="3" customFormat="1" ht="16.350000000000001" customHeight="1">
      <c r="A58" s="8"/>
      <c r="B58" s="129" t="s">
        <v>227</v>
      </c>
      <c r="C58" s="129"/>
      <c r="D58" s="129"/>
      <c r="E58" s="129"/>
      <c r="F58" s="129"/>
      <c r="G58" s="129"/>
      <c r="H58" s="47">
        <f>SUM(H44:H57)</f>
        <v>0</v>
      </c>
      <c r="I58" s="14"/>
    </row>
    <row r="59" spans="1:9" s="3" customFormat="1" ht="12.75" customHeight="1">
      <c r="A59" s="131" t="s">
        <v>26</v>
      </c>
      <c r="B59" s="132"/>
      <c r="C59" s="132"/>
      <c r="D59" s="132"/>
      <c r="E59" s="132"/>
      <c r="F59" s="132"/>
      <c r="G59" s="132"/>
      <c r="H59" s="133"/>
    </row>
    <row r="60" spans="1:9" s="3" customFormat="1" ht="102.75" customHeight="1">
      <c r="A60" s="6"/>
      <c r="B60" s="46" t="s">
        <v>27</v>
      </c>
      <c r="C60" s="127" t="s">
        <v>71</v>
      </c>
      <c r="D60" s="134"/>
      <c r="E60" s="28"/>
      <c r="F60" s="28" t="s">
        <v>236</v>
      </c>
      <c r="G60" s="67">
        <v>0</v>
      </c>
      <c r="H60" s="29">
        <f t="shared" ref="H60:H69" si="5">E60*G60</f>
        <v>0</v>
      </c>
    </row>
    <row r="61" spans="1:9" s="3" customFormat="1" ht="60.75" customHeight="1">
      <c r="A61" s="6"/>
      <c r="B61" s="46" t="s">
        <v>72</v>
      </c>
      <c r="C61" s="127" t="s">
        <v>247</v>
      </c>
      <c r="D61" s="134"/>
      <c r="E61" s="28"/>
      <c r="F61" s="28" t="s">
        <v>236</v>
      </c>
      <c r="G61" s="67">
        <v>0</v>
      </c>
      <c r="H61" s="29">
        <f t="shared" si="5"/>
        <v>0</v>
      </c>
    </row>
    <row r="62" spans="1:9" s="3" customFormat="1" ht="23.25" customHeight="1">
      <c r="A62" s="6"/>
      <c r="B62" s="46" t="s">
        <v>28</v>
      </c>
      <c r="C62" s="127" t="s">
        <v>246</v>
      </c>
      <c r="D62" s="134"/>
      <c r="E62" s="28"/>
      <c r="F62" s="28" t="s">
        <v>236</v>
      </c>
      <c r="G62" s="67">
        <v>0</v>
      </c>
      <c r="H62" s="56">
        <f t="shared" si="5"/>
        <v>0</v>
      </c>
    </row>
    <row r="63" spans="1:9" s="3" customFormat="1" ht="23.25" customHeight="1">
      <c r="A63" s="6"/>
      <c r="B63" s="46" t="s">
        <v>29</v>
      </c>
      <c r="C63" s="127" t="s">
        <v>248</v>
      </c>
      <c r="D63" s="134"/>
      <c r="E63" s="28"/>
      <c r="F63" s="28" t="s">
        <v>236</v>
      </c>
      <c r="G63" s="67">
        <v>0</v>
      </c>
      <c r="H63" s="29">
        <f t="shared" si="5"/>
        <v>0</v>
      </c>
    </row>
    <row r="64" spans="1:9" s="3" customFormat="1" ht="15.75" customHeight="1">
      <c r="A64" s="6"/>
      <c r="B64" s="46" t="s">
        <v>73</v>
      </c>
      <c r="C64" s="127" t="s">
        <v>74</v>
      </c>
      <c r="D64" s="134"/>
      <c r="E64" s="28"/>
      <c r="F64" s="28" t="s">
        <v>236</v>
      </c>
      <c r="G64" s="67">
        <v>0</v>
      </c>
      <c r="H64" s="29">
        <f t="shared" si="5"/>
        <v>0</v>
      </c>
    </row>
    <row r="65" spans="1:9" s="3" customFormat="1" ht="28.5" customHeight="1">
      <c r="A65" s="6"/>
      <c r="B65" s="46" t="s">
        <v>31</v>
      </c>
      <c r="C65" s="127" t="s">
        <v>250</v>
      </c>
      <c r="D65" s="134"/>
      <c r="E65" s="28"/>
      <c r="F65" s="28" t="s">
        <v>236</v>
      </c>
      <c r="G65" s="67">
        <v>0</v>
      </c>
      <c r="H65" s="29">
        <f t="shared" si="5"/>
        <v>0</v>
      </c>
    </row>
    <row r="66" spans="1:9" s="3" customFormat="1" ht="33.75" customHeight="1">
      <c r="A66" s="6"/>
      <c r="B66" s="46" t="s">
        <v>30</v>
      </c>
      <c r="C66" s="127" t="s">
        <v>249</v>
      </c>
      <c r="D66" s="134"/>
      <c r="E66" s="28"/>
      <c r="F66" s="28" t="s">
        <v>236</v>
      </c>
      <c r="G66" s="67">
        <v>0</v>
      </c>
      <c r="H66" s="29">
        <f t="shared" si="5"/>
        <v>0</v>
      </c>
    </row>
    <row r="67" spans="1:9" s="3" customFormat="1" ht="19.5" customHeight="1">
      <c r="A67" s="6"/>
      <c r="B67" s="35" t="s">
        <v>75</v>
      </c>
      <c r="C67" s="127" t="s">
        <v>248</v>
      </c>
      <c r="D67" s="134"/>
      <c r="E67" s="28"/>
      <c r="F67" s="28" t="s">
        <v>236</v>
      </c>
      <c r="G67" s="67">
        <v>0</v>
      </c>
      <c r="H67" s="29">
        <f t="shared" si="5"/>
        <v>0</v>
      </c>
    </row>
    <row r="68" spans="1:9" s="3" customFormat="1" ht="16.350000000000001" customHeight="1">
      <c r="A68" s="6"/>
      <c r="B68" s="46" t="s">
        <v>101</v>
      </c>
      <c r="C68" s="127" t="s">
        <v>248</v>
      </c>
      <c r="D68" s="134"/>
      <c r="E68" s="28"/>
      <c r="F68" s="28" t="s">
        <v>236</v>
      </c>
      <c r="G68" s="67">
        <v>0</v>
      </c>
      <c r="H68" s="29">
        <f t="shared" si="5"/>
        <v>0</v>
      </c>
    </row>
    <row r="69" spans="1:9" s="3" customFormat="1" ht="24.75" customHeight="1">
      <c r="A69" s="6"/>
      <c r="B69" s="46" t="s">
        <v>10</v>
      </c>
      <c r="C69" s="127" t="s">
        <v>187</v>
      </c>
      <c r="D69" s="128"/>
      <c r="E69" s="28"/>
      <c r="F69" s="28" t="s">
        <v>236</v>
      </c>
      <c r="G69" s="67">
        <v>0</v>
      </c>
      <c r="H69" s="29">
        <f t="shared" si="5"/>
        <v>0</v>
      </c>
    </row>
    <row r="70" spans="1:9" s="3" customFormat="1" ht="16.350000000000001" customHeight="1">
      <c r="A70" s="8"/>
      <c r="B70" s="129" t="s">
        <v>228</v>
      </c>
      <c r="C70" s="129"/>
      <c r="D70" s="129"/>
      <c r="E70" s="129"/>
      <c r="F70" s="129"/>
      <c r="G70" s="129"/>
      <c r="H70" s="47">
        <f>SUM(H60:H69)</f>
        <v>0</v>
      </c>
      <c r="I70" s="14"/>
    </row>
    <row r="71" spans="1:9" s="3" customFormat="1" ht="12.75" customHeight="1">
      <c r="A71" s="131" t="s">
        <v>252</v>
      </c>
      <c r="B71" s="143"/>
      <c r="C71" s="143"/>
      <c r="D71" s="143"/>
      <c r="E71" s="143"/>
      <c r="F71" s="143"/>
      <c r="G71" s="143"/>
      <c r="H71" s="144"/>
    </row>
    <row r="72" spans="1:9" s="3" customFormat="1" ht="44.25" customHeight="1">
      <c r="A72" s="6"/>
      <c r="B72" s="46" t="s">
        <v>32</v>
      </c>
      <c r="C72" s="127" t="s">
        <v>251</v>
      </c>
      <c r="D72" s="134"/>
      <c r="E72" s="28"/>
      <c r="F72" s="28" t="s">
        <v>236</v>
      </c>
      <c r="G72" s="67">
        <v>0</v>
      </c>
      <c r="H72" s="29">
        <f t="shared" ref="H72:H74" si="6">E72*G72</f>
        <v>0</v>
      </c>
    </row>
    <row r="73" spans="1:9" s="3" customFormat="1" ht="27.75" customHeight="1">
      <c r="A73" s="6"/>
      <c r="B73" s="46" t="s">
        <v>76</v>
      </c>
      <c r="C73" s="127" t="s">
        <v>77</v>
      </c>
      <c r="D73" s="134"/>
      <c r="E73" s="28"/>
      <c r="F73" s="28" t="s">
        <v>236</v>
      </c>
      <c r="G73" s="67">
        <v>0</v>
      </c>
      <c r="H73" s="29">
        <f t="shared" si="6"/>
        <v>0</v>
      </c>
    </row>
    <row r="74" spans="1:9" s="3" customFormat="1" ht="15.75" customHeight="1">
      <c r="A74" s="6"/>
      <c r="B74" s="46" t="s">
        <v>78</v>
      </c>
      <c r="C74" s="127" t="s">
        <v>74</v>
      </c>
      <c r="D74" s="134"/>
      <c r="E74" s="28"/>
      <c r="F74" s="28" t="s">
        <v>236</v>
      </c>
      <c r="G74" s="67">
        <v>0</v>
      </c>
      <c r="H74" s="29">
        <f t="shared" si="6"/>
        <v>0</v>
      </c>
    </row>
    <row r="75" spans="1:9" s="3" customFormat="1" ht="16.350000000000001" customHeight="1">
      <c r="A75" s="7"/>
      <c r="B75" s="129" t="s">
        <v>253</v>
      </c>
      <c r="C75" s="129"/>
      <c r="D75" s="129"/>
      <c r="E75" s="129"/>
      <c r="F75" s="129"/>
      <c r="G75" s="129"/>
      <c r="H75" s="43">
        <f>SUM(H72:H74)</f>
        <v>0</v>
      </c>
      <c r="I75" s="14"/>
    </row>
    <row r="76" spans="1:9" s="3" customFormat="1" ht="12.75" customHeight="1">
      <c r="A76" s="131" t="s">
        <v>33</v>
      </c>
      <c r="B76" s="132"/>
      <c r="C76" s="132"/>
      <c r="D76" s="132"/>
      <c r="E76" s="132"/>
      <c r="F76" s="132"/>
      <c r="G76" s="132"/>
      <c r="H76" s="133"/>
    </row>
    <row r="77" spans="1:9" s="3" customFormat="1" ht="28.5" customHeight="1">
      <c r="A77" s="52"/>
      <c r="B77" s="46" t="s">
        <v>34</v>
      </c>
      <c r="C77" s="127" t="s">
        <v>254</v>
      </c>
      <c r="D77" s="134"/>
      <c r="E77" s="28"/>
      <c r="F77" s="28" t="s">
        <v>236</v>
      </c>
      <c r="G77" s="67">
        <v>0</v>
      </c>
      <c r="H77" s="29">
        <f t="shared" ref="H77:H83" si="7">E77*G77</f>
        <v>0</v>
      </c>
    </row>
    <row r="78" spans="1:9" s="3" customFormat="1" ht="39.75" customHeight="1">
      <c r="A78" s="52"/>
      <c r="B78" s="46" t="s">
        <v>79</v>
      </c>
      <c r="C78" s="138" t="s">
        <v>255</v>
      </c>
      <c r="D78" s="142"/>
      <c r="E78" s="28"/>
      <c r="F78" s="28" t="s">
        <v>236</v>
      </c>
      <c r="G78" s="67">
        <v>0</v>
      </c>
      <c r="H78" s="29">
        <f t="shared" si="7"/>
        <v>0</v>
      </c>
    </row>
    <row r="79" spans="1:9" s="3" customFormat="1" ht="30" customHeight="1">
      <c r="A79" s="52"/>
      <c r="B79" s="35" t="s">
        <v>80</v>
      </c>
      <c r="C79" s="138" t="s">
        <v>256</v>
      </c>
      <c r="D79" s="142"/>
      <c r="E79" s="28"/>
      <c r="F79" s="28" t="s">
        <v>236</v>
      </c>
      <c r="G79" s="67">
        <v>0</v>
      </c>
      <c r="H79" s="29">
        <f t="shared" si="7"/>
        <v>0</v>
      </c>
    </row>
    <row r="80" spans="1:9" s="3" customFormat="1" ht="15.75" customHeight="1">
      <c r="A80" s="52"/>
      <c r="B80" s="46" t="s">
        <v>81</v>
      </c>
      <c r="C80" s="127" t="s">
        <v>70</v>
      </c>
      <c r="D80" s="134"/>
      <c r="E80" s="28"/>
      <c r="F80" s="28" t="s">
        <v>236</v>
      </c>
      <c r="G80" s="67">
        <v>0</v>
      </c>
      <c r="H80" s="29">
        <f t="shared" si="7"/>
        <v>0</v>
      </c>
    </row>
    <row r="81" spans="1:9" s="3" customFormat="1" ht="27.75" customHeight="1">
      <c r="A81" s="52"/>
      <c r="B81" s="46" t="s">
        <v>35</v>
      </c>
      <c r="C81" s="127" t="s">
        <v>111</v>
      </c>
      <c r="D81" s="134"/>
      <c r="E81" s="28"/>
      <c r="F81" s="28" t="s">
        <v>236</v>
      </c>
      <c r="G81" s="67">
        <v>0</v>
      </c>
      <c r="H81" s="29">
        <f t="shared" si="7"/>
        <v>0</v>
      </c>
    </row>
    <row r="82" spans="1:9" s="3" customFormat="1" ht="16.350000000000001" customHeight="1">
      <c r="A82" s="52"/>
      <c r="B82" s="46" t="s">
        <v>102</v>
      </c>
      <c r="C82" s="127" t="s">
        <v>103</v>
      </c>
      <c r="D82" s="134"/>
      <c r="E82" s="28"/>
      <c r="F82" s="28" t="s">
        <v>236</v>
      </c>
      <c r="G82" s="67">
        <v>0</v>
      </c>
      <c r="H82" s="29">
        <f t="shared" si="7"/>
        <v>0</v>
      </c>
    </row>
    <row r="83" spans="1:9" s="3" customFormat="1" ht="16.350000000000001" customHeight="1">
      <c r="A83" s="52"/>
      <c r="B83" s="46" t="s">
        <v>104</v>
      </c>
      <c r="C83" s="127" t="s">
        <v>70</v>
      </c>
      <c r="D83" s="134"/>
      <c r="E83" s="28"/>
      <c r="F83" s="28" t="s">
        <v>236</v>
      </c>
      <c r="G83" s="67">
        <v>0</v>
      </c>
      <c r="H83" s="29">
        <f t="shared" si="7"/>
        <v>0</v>
      </c>
    </row>
    <row r="84" spans="1:9" s="3" customFormat="1" ht="16.350000000000001" customHeight="1">
      <c r="A84" s="53"/>
      <c r="B84" s="129" t="s">
        <v>285</v>
      </c>
      <c r="C84" s="141"/>
      <c r="D84" s="141"/>
      <c r="E84" s="141"/>
      <c r="F84" s="141"/>
      <c r="G84" s="141"/>
      <c r="H84" s="60">
        <f>SUM(H77:H83)</f>
        <v>0</v>
      </c>
      <c r="I84" s="14"/>
    </row>
    <row r="85" spans="1:9" s="3" customFormat="1" ht="12.75" customHeight="1">
      <c r="A85" s="131" t="s">
        <v>36</v>
      </c>
      <c r="B85" s="132"/>
      <c r="C85" s="132"/>
      <c r="D85" s="132"/>
      <c r="E85" s="132"/>
      <c r="F85" s="132"/>
      <c r="G85" s="132"/>
      <c r="H85" s="133"/>
    </row>
    <row r="86" spans="1:9" s="3" customFormat="1" ht="60.75" customHeight="1">
      <c r="A86" s="107" t="s">
        <v>307</v>
      </c>
      <c r="B86" s="46" t="s">
        <v>82</v>
      </c>
      <c r="C86" s="136" t="s">
        <v>308</v>
      </c>
      <c r="D86" s="137"/>
      <c r="E86" s="28"/>
      <c r="F86" s="28" t="s">
        <v>236</v>
      </c>
      <c r="G86" s="67">
        <v>0</v>
      </c>
      <c r="H86" s="29">
        <f t="shared" ref="H86:H89" si="8">E86*G86</f>
        <v>0</v>
      </c>
    </row>
    <row r="87" spans="1:9" s="3" customFormat="1" ht="22.5" customHeight="1">
      <c r="A87" s="106" t="s">
        <v>292</v>
      </c>
      <c r="B87" s="46" t="s">
        <v>287</v>
      </c>
      <c r="C87" s="127" t="s">
        <v>306</v>
      </c>
      <c r="D87" s="128"/>
      <c r="E87" s="28"/>
      <c r="F87" s="28" t="s">
        <v>236</v>
      </c>
      <c r="G87" s="67">
        <v>0</v>
      </c>
      <c r="H87" s="29">
        <f t="shared" si="8"/>
        <v>0</v>
      </c>
    </row>
    <row r="88" spans="1:9" s="3" customFormat="1" ht="22.5" customHeight="1">
      <c r="A88" s="52"/>
      <c r="B88" s="46" t="s">
        <v>288</v>
      </c>
      <c r="C88" s="127" t="s">
        <v>103</v>
      </c>
      <c r="D88" s="128"/>
      <c r="E88" s="28"/>
      <c r="F88" s="28"/>
      <c r="G88" s="67"/>
      <c r="H88" s="29"/>
    </row>
    <row r="89" spans="1:9" s="3" customFormat="1" ht="34.5" customHeight="1">
      <c r="A89" s="52"/>
      <c r="B89" s="46" t="s">
        <v>83</v>
      </c>
      <c r="C89" s="127" t="s">
        <v>258</v>
      </c>
      <c r="D89" s="134"/>
      <c r="E89" s="28"/>
      <c r="F89" s="28" t="s">
        <v>236</v>
      </c>
      <c r="G89" s="67">
        <v>0</v>
      </c>
      <c r="H89" s="29">
        <f t="shared" si="8"/>
        <v>0</v>
      </c>
    </row>
    <row r="90" spans="1:9" s="3" customFormat="1" ht="16.350000000000001" customHeight="1">
      <c r="A90" s="54"/>
      <c r="B90" s="129" t="s">
        <v>259</v>
      </c>
      <c r="C90" s="141"/>
      <c r="D90" s="141"/>
      <c r="E90" s="141"/>
      <c r="F90" s="141"/>
      <c r="G90" s="141"/>
      <c r="H90" s="47">
        <f>SUM(H86:H89)</f>
        <v>0</v>
      </c>
      <c r="I90" s="14"/>
    </row>
    <row r="91" spans="1:9" s="3" customFormat="1" ht="12.75" customHeight="1">
      <c r="A91" s="131" t="s">
        <v>37</v>
      </c>
      <c r="B91" s="132"/>
      <c r="C91" s="132"/>
      <c r="D91" s="132"/>
      <c r="E91" s="132"/>
      <c r="F91" s="132"/>
      <c r="G91" s="132"/>
      <c r="H91" s="133"/>
    </row>
    <row r="92" spans="1:9" s="3" customFormat="1" ht="81.75" customHeight="1">
      <c r="A92" s="6"/>
      <c r="B92" s="46" t="s">
        <v>261</v>
      </c>
      <c r="C92" s="127" t="s">
        <v>263</v>
      </c>
      <c r="D92" s="128"/>
      <c r="E92" s="28"/>
      <c r="F92" s="28" t="s">
        <v>236</v>
      </c>
      <c r="G92" s="67">
        <v>0</v>
      </c>
      <c r="H92" s="29">
        <f t="shared" ref="H92:H97" si="9">E92*G92</f>
        <v>0</v>
      </c>
    </row>
    <row r="93" spans="1:9" s="3" customFormat="1" ht="17.25" customHeight="1">
      <c r="A93" s="6"/>
      <c r="B93" s="46" t="s">
        <v>84</v>
      </c>
      <c r="C93" s="127" t="s">
        <v>262</v>
      </c>
      <c r="D93" s="134"/>
      <c r="E93" s="28"/>
      <c r="F93" s="28" t="s">
        <v>236</v>
      </c>
      <c r="G93" s="67">
        <v>0</v>
      </c>
      <c r="H93" s="29">
        <f t="shared" si="9"/>
        <v>0</v>
      </c>
    </row>
    <row r="94" spans="1:9" s="3" customFormat="1" ht="17.25" customHeight="1">
      <c r="A94" s="6"/>
      <c r="B94" s="46" t="s">
        <v>86</v>
      </c>
      <c r="C94" s="127" t="s">
        <v>70</v>
      </c>
      <c r="D94" s="134"/>
      <c r="E94" s="28"/>
      <c r="F94" s="28" t="s">
        <v>236</v>
      </c>
      <c r="G94" s="67">
        <v>0</v>
      </c>
      <c r="H94" s="29">
        <f t="shared" si="9"/>
        <v>0</v>
      </c>
    </row>
    <row r="95" spans="1:9" s="3" customFormat="1" ht="17.25" customHeight="1">
      <c r="A95" s="6"/>
      <c r="B95" s="46" t="s">
        <v>87</v>
      </c>
      <c r="C95" s="127" t="s">
        <v>70</v>
      </c>
      <c r="D95" s="134"/>
      <c r="E95" s="28"/>
      <c r="F95" s="28" t="s">
        <v>236</v>
      </c>
      <c r="G95" s="67">
        <v>0</v>
      </c>
      <c r="H95" s="29">
        <f t="shared" si="9"/>
        <v>0</v>
      </c>
    </row>
    <row r="96" spans="1:9" s="3" customFormat="1" ht="17.25" customHeight="1">
      <c r="A96" s="106" t="s">
        <v>292</v>
      </c>
      <c r="B96" s="46" t="s">
        <v>116</v>
      </c>
      <c r="C96" s="127" t="s">
        <v>186</v>
      </c>
      <c r="D96" s="134"/>
      <c r="E96" s="28"/>
      <c r="F96" s="28" t="s">
        <v>236</v>
      </c>
      <c r="G96" s="67">
        <v>0</v>
      </c>
      <c r="H96" s="29">
        <f t="shared" si="9"/>
        <v>0</v>
      </c>
    </row>
    <row r="97" spans="1:9" s="3" customFormat="1" ht="14.25">
      <c r="A97" s="6"/>
      <c r="B97" s="46" t="s">
        <v>265</v>
      </c>
      <c r="C97" s="127" t="s">
        <v>264</v>
      </c>
      <c r="D97" s="134"/>
      <c r="E97" s="28"/>
      <c r="F97" s="28" t="s">
        <v>236</v>
      </c>
      <c r="G97" s="67">
        <v>0</v>
      </c>
      <c r="H97" s="29">
        <f t="shared" si="9"/>
        <v>0</v>
      </c>
    </row>
    <row r="98" spans="1:9" s="3" customFormat="1" ht="16.350000000000001" customHeight="1">
      <c r="A98" s="7"/>
      <c r="B98" s="129" t="s">
        <v>260</v>
      </c>
      <c r="C98" s="140"/>
      <c r="D98" s="140"/>
      <c r="E98" s="140"/>
      <c r="F98" s="140"/>
      <c r="G98" s="140"/>
      <c r="H98" s="55">
        <f>SUM(H92:H97)</f>
        <v>0</v>
      </c>
      <c r="I98" s="14"/>
    </row>
    <row r="99" spans="1:9" s="3" customFormat="1" ht="12.75" customHeight="1">
      <c r="A99" s="131" t="s">
        <v>38</v>
      </c>
      <c r="B99" s="132"/>
      <c r="C99" s="132"/>
      <c r="D99" s="132"/>
      <c r="E99" s="132"/>
      <c r="F99" s="132"/>
      <c r="G99" s="132"/>
      <c r="H99" s="133"/>
    </row>
    <row r="100" spans="1:9" s="3" customFormat="1" ht="51.75" customHeight="1">
      <c r="A100" s="6"/>
      <c r="B100" s="46" t="s">
        <v>39</v>
      </c>
      <c r="C100" s="127" t="s">
        <v>144</v>
      </c>
      <c r="D100" s="134"/>
      <c r="E100" s="28"/>
      <c r="F100" s="28" t="s">
        <v>236</v>
      </c>
      <c r="G100" s="67">
        <v>0</v>
      </c>
      <c r="H100" s="29">
        <f t="shared" ref="H100:H101" si="10">E100*G100</f>
        <v>0</v>
      </c>
    </row>
    <row r="101" spans="1:9" s="3" customFormat="1" ht="27" customHeight="1">
      <c r="A101" s="6"/>
      <c r="B101" s="46" t="s">
        <v>40</v>
      </c>
      <c r="C101" s="127" t="s">
        <v>88</v>
      </c>
      <c r="D101" s="134"/>
      <c r="E101" s="28"/>
      <c r="F101" s="28" t="s">
        <v>236</v>
      </c>
      <c r="G101" s="67">
        <v>0</v>
      </c>
      <c r="H101" s="29">
        <f t="shared" si="10"/>
        <v>0</v>
      </c>
    </row>
    <row r="102" spans="1:9" s="3" customFormat="1" ht="16.350000000000001" customHeight="1">
      <c r="A102" s="8"/>
      <c r="B102" s="129" t="s">
        <v>240</v>
      </c>
      <c r="C102" s="129"/>
      <c r="D102" s="129"/>
      <c r="E102" s="129"/>
      <c r="F102" s="129"/>
      <c r="G102" s="129"/>
      <c r="H102" s="61">
        <f>SUM(H100:H101)</f>
        <v>0</v>
      </c>
      <c r="I102" s="14"/>
    </row>
    <row r="103" spans="1:9" s="3" customFormat="1" ht="12.75" customHeight="1">
      <c r="A103" s="131" t="s">
        <v>41</v>
      </c>
      <c r="B103" s="132"/>
      <c r="C103" s="132"/>
      <c r="D103" s="132"/>
      <c r="E103" s="132"/>
      <c r="F103" s="132"/>
      <c r="G103" s="132"/>
      <c r="H103" s="133"/>
    </row>
    <row r="104" spans="1:9" s="3" customFormat="1" ht="37.5" customHeight="1">
      <c r="A104" s="6"/>
      <c r="B104" s="46" t="s">
        <v>42</v>
      </c>
      <c r="C104" s="127" t="s">
        <v>272</v>
      </c>
      <c r="D104" s="128"/>
      <c r="E104" s="28"/>
      <c r="F104" s="28" t="s">
        <v>236</v>
      </c>
      <c r="G104" s="67">
        <v>0</v>
      </c>
      <c r="H104" s="29">
        <f t="shared" ref="H104:H107" si="11">E104*G104</f>
        <v>0</v>
      </c>
    </row>
    <row r="105" spans="1:9" s="3" customFormat="1" ht="25.5" customHeight="1">
      <c r="A105" s="6"/>
      <c r="B105" s="46" t="s">
        <v>106</v>
      </c>
      <c r="C105" s="127" t="s">
        <v>105</v>
      </c>
      <c r="D105" s="134"/>
      <c r="E105" s="28"/>
      <c r="F105" s="28" t="s">
        <v>236</v>
      </c>
      <c r="G105" s="67">
        <v>0</v>
      </c>
      <c r="H105" s="29">
        <f t="shared" si="11"/>
        <v>0</v>
      </c>
    </row>
    <row r="106" spans="1:9" s="3" customFormat="1" ht="15.75" customHeight="1">
      <c r="A106" s="6"/>
      <c r="B106" s="46" t="s">
        <v>89</v>
      </c>
      <c r="C106" s="127" t="s">
        <v>90</v>
      </c>
      <c r="D106" s="134"/>
      <c r="E106" s="28"/>
      <c r="F106" s="28" t="s">
        <v>236</v>
      </c>
      <c r="G106" s="67">
        <v>0</v>
      </c>
      <c r="H106" s="29">
        <f t="shared" si="11"/>
        <v>0</v>
      </c>
    </row>
    <row r="107" spans="1:9" s="3" customFormat="1" ht="20.25" customHeight="1">
      <c r="A107" s="6"/>
      <c r="B107" s="48" t="s">
        <v>196</v>
      </c>
      <c r="C107" s="138" t="s">
        <v>194</v>
      </c>
      <c r="D107" s="139"/>
      <c r="E107" s="28"/>
      <c r="F107" s="28" t="s">
        <v>236</v>
      </c>
      <c r="G107" s="67">
        <v>0</v>
      </c>
      <c r="H107" s="29">
        <f t="shared" si="11"/>
        <v>0</v>
      </c>
    </row>
    <row r="108" spans="1:9" s="3" customFormat="1" ht="16.350000000000001" customHeight="1">
      <c r="A108" s="7"/>
      <c r="B108" s="129" t="s">
        <v>229</v>
      </c>
      <c r="C108" s="129"/>
      <c r="D108" s="129"/>
      <c r="E108" s="129"/>
      <c r="F108" s="129"/>
      <c r="G108" s="129"/>
      <c r="H108" s="58">
        <f>SUM(H104:H107)</f>
        <v>0</v>
      </c>
      <c r="I108" s="15"/>
    </row>
    <row r="109" spans="1:9" s="3" customFormat="1" ht="12.75" customHeight="1">
      <c r="A109" s="131" t="s">
        <v>43</v>
      </c>
      <c r="B109" s="132"/>
      <c r="C109" s="132"/>
      <c r="D109" s="132"/>
      <c r="E109" s="132"/>
      <c r="F109" s="132"/>
      <c r="G109" s="132"/>
      <c r="H109" s="133"/>
    </row>
    <row r="110" spans="1:9" s="3" customFormat="1" ht="39.75" customHeight="1">
      <c r="A110" s="6"/>
      <c r="B110" s="46" t="s">
        <v>44</v>
      </c>
      <c r="C110" s="127" t="s">
        <v>278</v>
      </c>
      <c r="D110" s="134"/>
      <c r="E110" s="28"/>
      <c r="F110" s="28" t="s">
        <v>236</v>
      </c>
      <c r="G110" s="67">
        <v>0</v>
      </c>
      <c r="H110" s="56">
        <f t="shared" ref="H110" si="12">E110*G110</f>
        <v>0</v>
      </c>
    </row>
    <row r="111" spans="1:9" s="3" customFormat="1" ht="16.350000000000001" customHeight="1">
      <c r="A111" s="8"/>
      <c r="B111" s="129" t="s">
        <v>230</v>
      </c>
      <c r="C111" s="129"/>
      <c r="D111" s="129"/>
      <c r="E111" s="129"/>
      <c r="F111" s="129"/>
      <c r="G111" s="129"/>
      <c r="H111" s="47">
        <f>SUM(H110)</f>
        <v>0</v>
      </c>
      <c r="I111" s="14"/>
    </row>
    <row r="112" spans="1:9" s="3" customFormat="1" ht="12.75" customHeight="1">
      <c r="A112" s="131" t="s">
        <v>45</v>
      </c>
      <c r="B112" s="132"/>
      <c r="C112" s="132"/>
      <c r="D112" s="132"/>
      <c r="E112" s="132"/>
      <c r="F112" s="132"/>
      <c r="G112" s="132"/>
      <c r="H112" s="133"/>
    </row>
    <row r="113" spans="1:9" s="3" customFormat="1" ht="36" customHeight="1">
      <c r="A113" s="6"/>
      <c r="B113" s="46" t="s">
        <v>267</v>
      </c>
      <c r="C113" s="127" t="s">
        <v>91</v>
      </c>
      <c r="D113" s="134"/>
      <c r="E113" s="28"/>
      <c r="F113" s="28" t="s">
        <v>236</v>
      </c>
      <c r="G113" s="67">
        <v>0</v>
      </c>
      <c r="H113" s="29">
        <f t="shared" ref="H113:H116" si="13">E113*G113</f>
        <v>0</v>
      </c>
    </row>
    <row r="114" spans="1:9" s="3" customFormat="1" ht="38.25" customHeight="1">
      <c r="A114" s="6"/>
      <c r="B114" s="46" t="s">
        <v>268</v>
      </c>
      <c r="C114" s="127" t="s">
        <v>112</v>
      </c>
      <c r="D114" s="134"/>
      <c r="E114" s="28"/>
      <c r="F114" s="28" t="s">
        <v>236</v>
      </c>
      <c r="G114" s="67">
        <v>0</v>
      </c>
      <c r="H114" s="29">
        <f t="shared" si="13"/>
        <v>0</v>
      </c>
    </row>
    <row r="115" spans="1:9" s="3" customFormat="1" ht="29.25" customHeight="1">
      <c r="A115" s="6"/>
      <c r="B115" s="46" t="s">
        <v>46</v>
      </c>
      <c r="C115" s="127" t="s">
        <v>290</v>
      </c>
      <c r="D115" s="134"/>
      <c r="E115" s="28"/>
      <c r="F115" s="28" t="s">
        <v>236</v>
      </c>
      <c r="G115" s="67">
        <v>0</v>
      </c>
      <c r="H115" s="29">
        <f t="shared" si="13"/>
        <v>0</v>
      </c>
    </row>
    <row r="116" spans="1:9" s="3" customFormat="1" ht="38.25" customHeight="1">
      <c r="A116" s="6"/>
      <c r="B116" s="46" t="s">
        <v>47</v>
      </c>
      <c r="C116" s="136" t="s">
        <v>296</v>
      </c>
      <c r="D116" s="137"/>
      <c r="E116" s="28"/>
      <c r="F116" s="28" t="s">
        <v>236</v>
      </c>
      <c r="G116" s="67">
        <v>0</v>
      </c>
      <c r="H116" s="56">
        <f t="shared" si="13"/>
        <v>0</v>
      </c>
    </row>
    <row r="117" spans="1:9" s="3" customFormat="1" ht="16.350000000000001" customHeight="1">
      <c r="A117" s="8"/>
      <c r="B117" s="129" t="s">
        <v>231</v>
      </c>
      <c r="C117" s="129"/>
      <c r="D117" s="129"/>
      <c r="E117" s="129"/>
      <c r="F117" s="129"/>
      <c r="G117" s="129"/>
      <c r="H117" s="60">
        <f>SUM(H113:H116)</f>
        <v>0</v>
      </c>
      <c r="I117" s="14"/>
    </row>
    <row r="118" spans="1:9" s="3" customFormat="1" ht="12.75" customHeight="1">
      <c r="A118" s="131" t="s">
        <v>48</v>
      </c>
      <c r="B118" s="132"/>
      <c r="C118" s="132"/>
      <c r="D118" s="132"/>
      <c r="E118" s="132"/>
      <c r="F118" s="132"/>
      <c r="G118" s="132"/>
      <c r="H118" s="133"/>
    </row>
    <row r="119" spans="1:9" s="3" customFormat="1" ht="16.350000000000001" customHeight="1">
      <c r="A119" s="6"/>
      <c r="B119" s="46" t="s">
        <v>49</v>
      </c>
      <c r="C119" s="127" t="s">
        <v>266</v>
      </c>
      <c r="D119" s="134"/>
      <c r="E119" s="28"/>
      <c r="F119" s="28" t="s">
        <v>236</v>
      </c>
      <c r="G119" s="67">
        <v>0</v>
      </c>
      <c r="H119" s="29">
        <f t="shared" ref="H119:H122" si="14">E119*G119</f>
        <v>0</v>
      </c>
    </row>
    <row r="120" spans="1:9" s="3" customFormat="1" ht="16.350000000000001" customHeight="1">
      <c r="A120" s="6"/>
      <c r="B120" s="46" t="s">
        <v>50</v>
      </c>
      <c r="C120" s="127" t="s">
        <v>266</v>
      </c>
      <c r="D120" s="134"/>
      <c r="E120" s="28"/>
      <c r="F120" s="28" t="s">
        <v>236</v>
      </c>
      <c r="G120" s="67">
        <v>0</v>
      </c>
      <c r="H120" s="29">
        <f t="shared" si="14"/>
        <v>0</v>
      </c>
    </row>
    <row r="121" spans="1:9" s="3" customFormat="1" ht="16.350000000000001" customHeight="1">
      <c r="A121" s="6"/>
      <c r="B121" s="46" t="s">
        <v>51</v>
      </c>
      <c r="C121" s="127" t="s">
        <v>266</v>
      </c>
      <c r="D121" s="134"/>
      <c r="E121" s="28"/>
      <c r="F121" s="28" t="s">
        <v>236</v>
      </c>
      <c r="G121" s="67">
        <v>0</v>
      </c>
      <c r="H121" s="56">
        <f t="shared" si="14"/>
        <v>0</v>
      </c>
    </row>
    <row r="122" spans="1:9" s="3" customFormat="1" ht="25.5" customHeight="1">
      <c r="A122" s="6"/>
      <c r="B122" s="46" t="s">
        <v>106</v>
      </c>
      <c r="C122" s="127" t="s">
        <v>92</v>
      </c>
      <c r="D122" s="134"/>
      <c r="E122" s="28"/>
      <c r="F122" s="28" t="s">
        <v>236</v>
      </c>
      <c r="G122" s="67">
        <v>0</v>
      </c>
      <c r="H122" s="56">
        <f t="shared" si="14"/>
        <v>0</v>
      </c>
    </row>
    <row r="123" spans="1:9" s="3" customFormat="1" ht="16.350000000000001" customHeight="1">
      <c r="A123" s="8"/>
      <c r="B123" s="135" t="s">
        <v>239</v>
      </c>
      <c r="C123" s="135"/>
      <c r="D123" s="135"/>
      <c r="E123" s="135"/>
      <c r="F123" s="135"/>
      <c r="G123" s="135"/>
      <c r="H123" s="51">
        <f>SUM(H119:H122)</f>
        <v>0</v>
      </c>
    </row>
    <row r="124" spans="1:9" s="3" customFormat="1" ht="12.75" customHeight="1">
      <c r="A124" s="131" t="s">
        <v>52</v>
      </c>
      <c r="B124" s="132"/>
      <c r="C124" s="132"/>
      <c r="D124" s="132"/>
      <c r="E124" s="132"/>
      <c r="F124" s="132"/>
      <c r="G124" s="132"/>
      <c r="H124" s="133"/>
    </row>
    <row r="125" spans="1:9" s="3" customFormat="1" ht="29.25" customHeight="1">
      <c r="A125" s="6"/>
      <c r="B125" s="46" t="s">
        <v>53</v>
      </c>
      <c r="C125" s="127" t="s">
        <v>93</v>
      </c>
      <c r="D125" s="134"/>
      <c r="E125" s="49"/>
      <c r="F125" s="102" t="s">
        <v>233</v>
      </c>
      <c r="G125" s="69">
        <v>0</v>
      </c>
      <c r="H125" s="34">
        <f>E125*G125</f>
        <v>0</v>
      </c>
    </row>
    <row r="126" spans="1:9" s="3" customFormat="1" ht="40.5" customHeight="1">
      <c r="A126" s="6"/>
      <c r="B126" s="46" t="s">
        <v>54</v>
      </c>
      <c r="C126" s="127" t="s">
        <v>113</v>
      </c>
      <c r="D126" s="134"/>
      <c r="E126" s="49"/>
      <c r="F126" s="102" t="s">
        <v>234</v>
      </c>
      <c r="G126" s="69">
        <v>0</v>
      </c>
      <c r="H126" s="34">
        <f>E126*G126</f>
        <v>0</v>
      </c>
    </row>
    <row r="127" spans="1:9" s="3" customFormat="1" ht="16.350000000000001" customHeight="1">
      <c r="A127" s="8"/>
      <c r="B127" s="129" t="s">
        <v>232</v>
      </c>
      <c r="C127" s="129"/>
      <c r="D127" s="129"/>
      <c r="E127" s="129"/>
      <c r="F127" s="129"/>
      <c r="G127" s="129"/>
      <c r="H127" s="47">
        <f>SUM(H125:H126)</f>
        <v>0</v>
      </c>
      <c r="I127" s="14"/>
    </row>
    <row r="128" spans="1:9" s="3" customFormat="1" ht="12.75" customHeight="1">
      <c r="A128" s="131" t="s">
        <v>55</v>
      </c>
      <c r="B128" s="132"/>
      <c r="C128" s="132"/>
      <c r="D128" s="132"/>
      <c r="E128" s="132"/>
      <c r="F128" s="132"/>
      <c r="G128" s="132"/>
      <c r="H128" s="133"/>
    </row>
    <row r="129" spans="1:12" s="3" customFormat="1" ht="33.75" customHeight="1">
      <c r="A129" s="6"/>
      <c r="B129" s="46" t="s">
        <v>56</v>
      </c>
      <c r="C129" s="127" t="s">
        <v>114</v>
      </c>
      <c r="D129" s="134"/>
      <c r="E129" s="28"/>
      <c r="F129" s="28" t="s">
        <v>236</v>
      </c>
      <c r="G129" s="67">
        <v>0</v>
      </c>
      <c r="H129" s="29">
        <f t="shared" ref="H129:H130" si="15">E129*G129</f>
        <v>0</v>
      </c>
    </row>
    <row r="130" spans="1:12" s="3" customFormat="1" ht="35.25" customHeight="1">
      <c r="A130" s="6"/>
      <c r="B130" s="46" t="s">
        <v>57</v>
      </c>
      <c r="C130" s="127" t="s">
        <v>115</v>
      </c>
      <c r="D130" s="134"/>
      <c r="E130" s="28"/>
      <c r="F130" s="28" t="s">
        <v>236</v>
      </c>
      <c r="G130" s="67">
        <v>0</v>
      </c>
      <c r="H130" s="29">
        <f t="shared" si="15"/>
        <v>0</v>
      </c>
    </row>
    <row r="131" spans="1:12" s="3" customFormat="1" ht="16.350000000000001" customHeight="1">
      <c r="A131" s="8"/>
      <c r="B131" s="129" t="s">
        <v>235</v>
      </c>
      <c r="C131" s="129"/>
      <c r="D131" s="129"/>
      <c r="E131" s="129"/>
      <c r="F131" s="129"/>
      <c r="G131" s="129"/>
      <c r="H131" s="58">
        <f>SUM(H129:H130)</f>
        <v>0</v>
      </c>
      <c r="I131" s="14"/>
    </row>
    <row r="132" spans="1:12" s="3" customFormat="1" ht="12.75" customHeight="1">
      <c r="A132" s="131" t="s">
        <v>58</v>
      </c>
      <c r="B132" s="132"/>
      <c r="C132" s="132"/>
      <c r="D132" s="132"/>
      <c r="E132" s="132"/>
      <c r="F132" s="132"/>
      <c r="G132" s="132"/>
      <c r="H132" s="133"/>
    </row>
    <row r="133" spans="1:12" s="3" customFormat="1" ht="60.75" customHeight="1">
      <c r="A133" s="6"/>
      <c r="B133" s="46" t="s">
        <v>59</v>
      </c>
      <c r="C133" s="127" t="s">
        <v>273</v>
      </c>
      <c r="D133" s="134"/>
      <c r="E133" s="28"/>
      <c r="F133" s="28" t="s">
        <v>236</v>
      </c>
      <c r="G133" s="67">
        <v>0</v>
      </c>
      <c r="H133" s="33">
        <f>E133*G133</f>
        <v>0</v>
      </c>
      <c r="J133" s="20"/>
      <c r="K133" s="130"/>
      <c r="L133" s="130"/>
    </row>
    <row r="134" spans="1:12" s="3" customFormat="1" ht="42.75" customHeight="1">
      <c r="A134" s="6"/>
      <c r="B134" s="46" t="s">
        <v>60</v>
      </c>
      <c r="C134" s="127" t="s">
        <v>145</v>
      </c>
      <c r="D134" s="134"/>
      <c r="E134" s="28"/>
      <c r="F134" s="28" t="s">
        <v>236</v>
      </c>
      <c r="G134" s="67">
        <v>0</v>
      </c>
      <c r="H134" s="29">
        <f t="shared" ref="H134" si="16">E134*G134</f>
        <v>0</v>
      </c>
      <c r="J134" s="20"/>
      <c r="K134" s="130"/>
      <c r="L134" s="130"/>
    </row>
    <row r="135" spans="1:12" s="3" customFormat="1" ht="16.350000000000001" customHeight="1">
      <c r="A135" s="7"/>
      <c r="B135" s="129" t="s">
        <v>237</v>
      </c>
      <c r="C135" s="129"/>
      <c r="D135" s="129"/>
      <c r="E135" s="129"/>
      <c r="F135" s="129"/>
      <c r="G135" s="129"/>
      <c r="H135" s="47">
        <f>SUM(H133:H134)</f>
        <v>0</v>
      </c>
      <c r="J135" s="20"/>
      <c r="K135" s="130"/>
      <c r="L135" s="130"/>
    </row>
    <row r="136" spans="1:12" s="3" customFormat="1" ht="12.75" customHeight="1">
      <c r="A136" s="131" t="s">
        <v>271</v>
      </c>
      <c r="B136" s="132"/>
      <c r="C136" s="132"/>
      <c r="D136" s="132"/>
      <c r="E136" s="132"/>
      <c r="F136" s="132"/>
      <c r="G136" s="132"/>
      <c r="H136" s="133"/>
      <c r="J136" s="20"/>
      <c r="K136" s="130"/>
      <c r="L136" s="130"/>
    </row>
    <row r="137" spans="1:12" s="3" customFormat="1" ht="21.75" customHeight="1">
      <c r="A137" s="6"/>
      <c r="B137" s="46" t="s">
        <v>63</v>
      </c>
      <c r="C137" s="127" t="s">
        <v>94</v>
      </c>
      <c r="D137" s="134"/>
      <c r="E137" s="28"/>
      <c r="F137" s="28" t="s">
        <v>236</v>
      </c>
      <c r="G137" s="67">
        <v>0</v>
      </c>
      <c r="H137" s="29">
        <f t="shared" ref="H137:H144" si="17">E137*G137</f>
        <v>0</v>
      </c>
      <c r="I137" s="14"/>
    </row>
    <row r="138" spans="1:12" s="3" customFormat="1" ht="16.350000000000001" customHeight="1">
      <c r="A138" s="6"/>
      <c r="B138" s="46" t="s">
        <v>61</v>
      </c>
      <c r="C138" s="127" t="s">
        <v>85</v>
      </c>
      <c r="D138" s="134"/>
      <c r="E138" s="28"/>
      <c r="F138" s="28" t="s">
        <v>236</v>
      </c>
      <c r="G138" s="67">
        <v>0</v>
      </c>
      <c r="H138" s="29">
        <f t="shared" si="17"/>
        <v>0</v>
      </c>
    </row>
    <row r="139" spans="1:12" s="3" customFormat="1" ht="16.350000000000001" customHeight="1">
      <c r="A139" s="103" t="s">
        <v>300</v>
      </c>
      <c r="B139" s="46" t="s">
        <v>122</v>
      </c>
      <c r="C139" s="125" t="s">
        <v>121</v>
      </c>
      <c r="D139" s="126"/>
      <c r="E139" s="28"/>
      <c r="F139" s="28" t="s">
        <v>236</v>
      </c>
      <c r="G139" s="67">
        <v>0</v>
      </c>
      <c r="H139" s="29">
        <f t="shared" si="17"/>
        <v>0</v>
      </c>
    </row>
    <row r="140" spans="1:12" s="3" customFormat="1" ht="16.350000000000001" customHeight="1">
      <c r="A140" s="6"/>
      <c r="B140" s="46" t="s">
        <v>122</v>
      </c>
      <c r="C140" s="125" t="s">
        <v>146</v>
      </c>
      <c r="D140" s="126"/>
      <c r="E140" s="28"/>
      <c r="F140" s="28" t="s">
        <v>236</v>
      </c>
      <c r="G140" s="67">
        <v>0</v>
      </c>
      <c r="H140" s="29">
        <f t="shared" si="17"/>
        <v>0</v>
      </c>
    </row>
    <row r="141" spans="1:12" s="3" customFormat="1" ht="16.350000000000001" customHeight="1">
      <c r="A141" s="103" t="s">
        <v>300</v>
      </c>
      <c r="B141" s="46" t="s">
        <v>123</v>
      </c>
      <c r="C141" s="125" t="s">
        <v>121</v>
      </c>
      <c r="D141" s="126"/>
      <c r="E141" s="28"/>
      <c r="F141" s="28" t="s">
        <v>236</v>
      </c>
      <c r="G141" s="67">
        <v>0</v>
      </c>
      <c r="H141" s="29">
        <f t="shared" si="17"/>
        <v>0</v>
      </c>
    </row>
    <row r="142" spans="1:12" s="3" customFormat="1" ht="16.350000000000001" customHeight="1">
      <c r="A142" s="6"/>
      <c r="B142" s="46" t="s">
        <v>123</v>
      </c>
      <c r="C142" s="125" t="s">
        <v>146</v>
      </c>
      <c r="D142" s="126"/>
      <c r="E142" s="28"/>
      <c r="F142" s="28" t="s">
        <v>236</v>
      </c>
      <c r="G142" s="67">
        <v>0</v>
      </c>
      <c r="H142" s="29">
        <f t="shared" si="17"/>
        <v>0</v>
      </c>
    </row>
    <row r="143" spans="1:12" s="3" customFormat="1" ht="31.5" customHeight="1">
      <c r="A143" s="6"/>
      <c r="B143" s="35" t="s">
        <v>169</v>
      </c>
      <c r="C143" s="127" t="s">
        <v>143</v>
      </c>
      <c r="D143" s="128"/>
      <c r="E143" s="28"/>
      <c r="F143" s="28" t="s">
        <v>236</v>
      </c>
      <c r="G143" s="67">
        <v>0</v>
      </c>
      <c r="H143" s="29">
        <f t="shared" si="17"/>
        <v>0</v>
      </c>
    </row>
    <row r="144" spans="1:12" s="3" customFormat="1" ht="16.350000000000001" customHeight="1">
      <c r="A144" s="91"/>
      <c r="B144" s="46" t="s">
        <v>170</v>
      </c>
      <c r="C144" s="125" t="s">
        <v>164</v>
      </c>
      <c r="D144" s="126"/>
      <c r="E144" s="28"/>
      <c r="F144" s="28" t="s">
        <v>236</v>
      </c>
      <c r="G144" s="67">
        <v>0</v>
      </c>
      <c r="H144" s="29">
        <f t="shared" si="17"/>
        <v>0</v>
      </c>
    </row>
    <row r="145" spans="1:9" s="3" customFormat="1" ht="16.350000000000001" customHeight="1">
      <c r="A145" s="82"/>
      <c r="B145" s="118" t="s">
        <v>238</v>
      </c>
      <c r="C145" s="119"/>
      <c r="D145" s="119"/>
      <c r="E145" s="119"/>
      <c r="F145" s="119"/>
      <c r="G145" s="119"/>
      <c r="H145" s="47">
        <f>SUM(H137:H144)</f>
        <v>0</v>
      </c>
    </row>
    <row r="146" spans="1:9" s="3" customFormat="1" ht="16.350000000000001" customHeight="1">
      <c r="A146" s="83"/>
      <c r="B146" s="120"/>
      <c r="C146" s="121"/>
      <c r="D146" s="121"/>
      <c r="E146" s="121"/>
      <c r="F146" s="121"/>
      <c r="G146" s="121"/>
      <c r="H146" s="50"/>
      <c r="I146" s="13"/>
    </row>
    <row r="147" spans="1:9" s="3" customFormat="1" ht="16.5" customHeight="1">
      <c r="A147" s="84"/>
      <c r="B147" s="122" t="s">
        <v>277</v>
      </c>
      <c r="C147" s="123"/>
      <c r="D147" s="123"/>
      <c r="E147" s="123"/>
      <c r="F147" s="123"/>
      <c r="G147" s="123"/>
      <c r="H147" s="59">
        <f>H17+H20+H25+H32+H37+H42+H58+H70+H75+H84+H90+H98+H102+H108+H111+H117+H123+H127+H131+H135+H145</f>
        <v>0</v>
      </c>
      <c r="I147" s="13"/>
    </row>
    <row r="148" spans="1:9" s="3" customFormat="1" ht="14.25" customHeight="1">
      <c r="A148" s="85"/>
      <c r="C148" s="124"/>
      <c r="D148" s="124"/>
      <c r="E148" s="40"/>
      <c r="G148" s="70"/>
      <c r="H148" s="24"/>
    </row>
    <row r="149" spans="1:9" s="11" customFormat="1" ht="27.75" customHeight="1">
      <c r="A149" s="86" t="s">
        <v>206</v>
      </c>
      <c r="C149" s="113"/>
      <c r="D149" s="114"/>
      <c r="E149" s="114"/>
      <c r="F149" s="115"/>
      <c r="G149" s="71" t="s">
        <v>62</v>
      </c>
      <c r="H149" s="62"/>
    </row>
    <row r="150" spans="1:9" s="11" customFormat="1" ht="16.350000000000001" customHeight="1">
      <c r="A150" s="87"/>
      <c r="C150" s="116"/>
      <c r="D150" s="116"/>
      <c r="E150" s="40"/>
      <c r="G150" s="72"/>
      <c r="H150" s="25"/>
    </row>
    <row r="151" spans="1:9" s="11" customFormat="1" ht="30.75" customHeight="1">
      <c r="A151" s="86" t="s">
        <v>207</v>
      </c>
      <c r="C151" s="113"/>
      <c r="D151" s="114"/>
      <c r="E151" s="114"/>
      <c r="F151" s="115"/>
      <c r="G151" s="71" t="s">
        <v>62</v>
      </c>
      <c r="H151" s="62"/>
    </row>
    <row r="152" spans="1:9" s="11" customFormat="1" ht="19.5" customHeight="1">
      <c r="C152" s="116"/>
      <c r="D152" s="116"/>
      <c r="E152" s="40"/>
      <c r="G152" s="72"/>
      <c r="H152" s="25"/>
    </row>
    <row r="153" spans="1:9" s="2" customFormat="1" ht="27.75" customHeight="1">
      <c r="A153" s="117" t="s">
        <v>205</v>
      </c>
      <c r="B153" s="117"/>
      <c r="C153" s="117"/>
      <c r="D153" s="117"/>
      <c r="E153" s="117"/>
      <c r="F153" s="117"/>
      <c r="G153" s="117"/>
      <c r="H153" s="117"/>
    </row>
    <row r="154" spans="1:9" s="2" customFormat="1" ht="16.350000000000001" customHeight="1">
      <c r="C154" s="111"/>
      <c r="D154" s="111"/>
      <c r="E154" s="41"/>
      <c r="G154" s="73"/>
      <c r="H154" s="26"/>
    </row>
    <row r="155" spans="1:9" s="2" customFormat="1" ht="16.350000000000001" customHeight="1">
      <c r="C155" s="111"/>
      <c r="D155" s="111"/>
      <c r="E155" s="41"/>
      <c r="G155" s="73"/>
      <c r="H155" s="26"/>
    </row>
    <row r="156" spans="1:9" s="2" customFormat="1" ht="27" customHeight="1">
      <c r="C156" s="111"/>
      <c r="D156" s="111"/>
      <c r="E156" s="41"/>
      <c r="G156" s="73"/>
      <c r="H156" s="26"/>
    </row>
    <row r="157" spans="1:9" s="2" customFormat="1" ht="16.350000000000001" customHeight="1">
      <c r="C157" s="111"/>
      <c r="D157" s="111"/>
      <c r="E157" s="41"/>
      <c r="G157" s="73"/>
      <c r="H157" s="26"/>
    </row>
    <row r="158" spans="1:9" ht="16.350000000000001" customHeight="1">
      <c r="A158" s="2"/>
      <c r="B158" s="2"/>
      <c r="C158" s="111"/>
      <c r="D158" s="111"/>
      <c r="F158" s="2"/>
      <c r="G158" s="73"/>
      <c r="H158" s="26"/>
    </row>
    <row r="159" spans="1:9" ht="16.350000000000001" customHeight="1">
      <c r="C159" s="112"/>
      <c r="D159" s="112"/>
    </row>
    <row r="160" spans="1:9" ht="16.350000000000001" customHeight="1">
      <c r="C160" s="112"/>
      <c r="D160" s="112"/>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123 Main Street Houston, TX 77002&amp;R&amp;"Myriad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7409"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17410"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09DC6CE3-662A-4AF2-A75B-27397A66F8AC}">
          <x14:formula1>
            <xm:f>'Drop Down Options'!$A$7:$A$8</xm:f>
          </x14:formula1>
          <xm:sqref>C96:D96</xm:sqref>
        </x14:dataValidation>
        <x14:dataValidation type="list" allowBlank="1" showInputMessage="1" showErrorMessage="1" xr:uid="{86A96772-C610-414A-8EA9-EF72B6F0C4B7}">
          <x14:formula1>
            <xm:f>'Drop Down Options'!$A$12:$A$16</xm:f>
          </x14:formula1>
          <xm:sqref>K133:L136 C139:D142</xm:sqref>
        </x14:dataValidation>
        <x14:dataValidation type="list" allowBlank="1" showInputMessage="1" showErrorMessage="1" xr:uid="{C34DFD54-14E4-45DC-A506-361D7D9254D7}">
          <x14:formula1>
            <xm:f>'Drop Down Options'!$A$28:$A$32</xm:f>
          </x14:formula1>
          <xm:sqref>C54:D55</xm:sqref>
        </x14:dataValidation>
        <x14:dataValidation type="list" allowBlank="1" showInputMessage="1" showErrorMessage="1" xr:uid="{A7C6702C-BA5C-4991-A577-BFB75779E26E}">
          <x14:formula1>
            <xm:f>'Drop Down Options'!$A$80:$A$82</xm:f>
          </x14:formula1>
          <xm:sqref>C41:D41</xm:sqref>
        </x14:dataValidation>
        <x14:dataValidation type="list" allowBlank="1" showInputMessage="1" showErrorMessage="1" xr:uid="{7FDFF07E-E3F5-4571-874A-C6A71972B76C}">
          <x14:formula1>
            <xm:f>'Drop Down Options'!$A$84:$A$85</xm:f>
          </x14:formula1>
          <xm:sqref>C143:D143</xm:sqref>
        </x14:dataValidation>
        <x14:dataValidation type="list" allowBlank="1" showInputMessage="1" showErrorMessage="1" xr:uid="{D91C2DA1-E810-47B9-8697-D33D3F3F39AC}">
          <x14:formula1>
            <xm:f>'Drop Down Options'!$A$88:$A$96</xm:f>
          </x14:formula1>
          <xm:sqref>C144:D144</xm:sqref>
        </x14:dataValidation>
        <x14:dataValidation type="list" allowBlank="1" showInputMessage="1" showErrorMessage="1" xr:uid="{728223D9-BD73-44AD-BFFB-A6F89179EA00}">
          <x14:formula1>
            <xm:f>'Drop Down Options'!$A$33:$A$35</xm:f>
          </x14:formula1>
          <xm:sqref>C56:D57</xm:sqref>
        </x14:dataValidation>
        <x14:dataValidation type="list" allowBlank="1" showInputMessage="1" showErrorMessage="1" xr:uid="{1BB1B7DC-0B02-4063-ADF3-016B25428A7A}">
          <x14:formula1>
            <xm:f>'Drop Down Options'!$A$7:$A$9</xm:f>
          </x14:formula1>
          <xm:sqref>C97:D97</xm:sqref>
        </x14:dataValidation>
        <x14:dataValidation type="list" allowBlank="1" showInputMessage="1" showErrorMessage="1" xr:uid="{31B72199-B8A5-4C84-9058-69B99EE1AFEE}">
          <x14:formula1>
            <xm:f>'Drop Down Options'!$A$19:$A$25</xm:f>
          </x14:formula1>
          <xm:sqref>C29:D31</xm:sqref>
        </x14:dataValidation>
        <x14:dataValidation type="list" allowBlank="1" showInputMessage="1" showErrorMessage="1" xr:uid="{D73C4615-6FF7-4F48-852A-A46A5B0F8EE8}">
          <x14:formula1>
            <xm:f>'Drop Down Options'!$A$2:$A$4</xm:f>
          </x14:formula1>
          <xm:sqref>C22:D24</xm:sqref>
        </x14:dataValidation>
        <x14:dataValidation type="list" allowBlank="1" showInputMessage="1" showErrorMessage="1" xr:uid="{3CFCFCEE-C768-4BDF-84C7-B9108692ACD9}">
          <x14:formula1>
            <xm:f>'Drop Down Options'!$A$99:$A$100</xm:f>
          </x14:formula1>
          <xm:sqref>C69:D69</xm:sqref>
        </x14:dataValidation>
        <x14:dataValidation type="list" allowBlank="1" showInputMessage="1" showErrorMessage="1" xr:uid="{734D2489-B811-4BB0-B58F-EB098D233854}">
          <x14:formula1>
            <xm:f>'Drop Down Options'!$A$112:$A$113</xm:f>
          </x14:formula1>
          <xm:sqref>C107:D107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B8AB7-3AAE-44B1-9D1E-4A32B868924C}">
  <sheetPr>
    <tabColor theme="2" tint="-9.9978637043366805E-2"/>
    <pageSetUpPr fitToPage="1"/>
  </sheetPr>
  <dimension ref="A1:N160"/>
  <sheetViews>
    <sheetView showRuler="0" view="pageLayout" zoomScale="110" zoomScaleNormal="120" zoomScalePageLayoutView="110" workbookViewId="0">
      <selection activeCell="D1" sqref="D1:H1"/>
    </sheetView>
  </sheetViews>
  <sheetFormatPr defaultColWidth="9.140625" defaultRowHeight="16.350000000000001" customHeight="1"/>
  <cols>
    <col min="1" max="1" width="7.7109375" style="1" customWidth="1"/>
    <col min="2" max="2" width="29.5703125" style="1" bestFit="1" customWidth="1"/>
    <col min="3" max="3" width="6" style="1" customWidth="1"/>
    <col min="4" max="4" width="59.2851562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54" t="s">
        <v>4</v>
      </c>
      <c r="B1" s="155"/>
      <c r="C1" s="155"/>
      <c r="D1" s="156" t="s">
        <v>309</v>
      </c>
      <c r="E1" s="156"/>
      <c r="F1" s="156"/>
      <c r="G1" s="156"/>
      <c r="H1" s="157"/>
    </row>
    <row r="2" spans="1:14" ht="16.350000000000001" customHeight="1">
      <c r="A2" s="154" t="s">
        <v>0</v>
      </c>
      <c r="B2" s="155"/>
      <c r="C2" s="155"/>
      <c r="D2" s="158" t="s">
        <v>310</v>
      </c>
      <c r="E2" s="158"/>
      <c r="F2" s="159"/>
      <c r="G2" s="64" t="s">
        <v>289</v>
      </c>
      <c r="H2" s="77"/>
      <c r="K2" s="1">
        <v>0</v>
      </c>
    </row>
    <row r="3" spans="1:14" ht="16.350000000000001" customHeight="1">
      <c r="A3" s="154" t="s">
        <v>286</v>
      </c>
      <c r="B3" s="155"/>
      <c r="C3" s="155"/>
      <c r="D3" s="160"/>
      <c r="E3" s="160"/>
      <c r="F3" s="161"/>
      <c r="G3" s="76" t="s">
        <v>211</v>
      </c>
      <c r="H3" s="78"/>
    </row>
    <row r="4" spans="1:14" s="3" customFormat="1" ht="16.350000000000001" customHeight="1">
      <c r="A4" s="150" t="s">
        <v>212</v>
      </c>
      <c r="B4" s="151"/>
      <c r="C4" s="151"/>
      <c r="D4" s="151"/>
      <c r="E4" s="151"/>
      <c r="F4" s="151"/>
      <c r="G4" s="151"/>
      <c r="H4" s="152"/>
      <c r="N4" s="12"/>
    </row>
    <row r="5" spans="1:14" s="5" customFormat="1" ht="57" customHeight="1">
      <c r="A5" s="4"/>
      <c r="B5" s="101" t="s">
        <v>1</v>
      </c>
      <c r="C5" s="153" t="s">
        <v>2</v>
      </c>
      <c r="D5" s="153"/>
      <c r="E5" s="44" t="s">
        <v>214</v>
      </c>
      <c r="F5" s="44" t="s">
        <v>213</v>
      </c>
      <c r="G5" s="65" t="s">
        <v>215</v>
      </c>
      <c r="H5" s="45" t="s">
        <v>3</v>
      </c>
    </row>
    <row r="6" spans="1:14" s="3" customFormat="1" ht="30.75" customHeight="1">
      <c r="A6" s="6"/>
      <c r="B6" s="46" t="s">
        <v>5</v>
      </c>
      <c r="C6" s="127" t="s">
        <v>64</v>
      </c>
      <c r="D6" s="128"/>
      <c r="E6" s="37"/>
      <c r="F6" s="38" t="s">
        <v>281</v>
      </c>
      <c r="G6" s="68">
        <v>0</v>
      </c>
      <c r="H6" s="23">
        <f t="shared" ref="H6:H15" si="0">E6*G6</f>
        <v>0</v>
      </c>
    </row>
    <row r="7" spans="1:14" s="3" customFormat="1" ht="27" customHeight="1">
      <c r="A7" s="6"/>
      <c r="B7" s="46" t="s">
        <v>6</v>
      </c>
      <c r="C7" s="127" t="s">
        <v>65</v>
      </c>
      <c r="D7" s="128"/>
      <c r="E7" s="37"/>
      <c r="F7" s="38" t="s">
        <v>281</v>
      </c>
      <c r="G7" s="68">
        <v>0</v>
      </c>
      <c r="H7" s="23">
        <f t="shared" si="0"/>
        <v>0</v>
      </c>
    </row>
    <row r="8" spans="1:14" s="3" customFormat="1" ht="75" customHeight="1">
      <c r="A8" s="6"/>
      <c r="B8" s="46" t="s">
        <v>7</v>
      </c>
      <c r="C8" s="127" t="s">
        <v>276</v>
      </c>
      <c r="D8" s="128"/>
      <c r="E8" s="37"/>
      <c r="F8" s="38" t="s">
        <v>279</v>
      </c>
      <c r="G8" s="68">
        <v>0</v>
      </c>
      <c r="H8" s="23">
        <f t="shared" si="0"/>
        <v>0</v>
      </c>
    </row>
    <row r="9" spans="1:14" s="3" customFormat="1" ht="32.25" customHeight="1">
      <c r="A9" s="6"/>
      <c r="B9" s="46" t="s">
        <v>8</v>
      </c>
      <c r="C9" s="127" t="s">
        <v>208</v>
      </c>
      <c r="D9" s="128"/>
      <c r="E9" s="39"/>
      <c r="F9" s="38" t="s">
        <v>281</v>
      </c>
      <c r="G9" s="68">
        <v>0</v>
      </c>
      <c r="H9" s="23">
        <f t="shared" si="0"/>
        <v>0</v>
      </c>
    </row>
    <row r="10" spans="1:14" s="3" customFormat="1" ht="21.75" customHeight="1">
      <c r="A10" s="108"/>
      <c r="B10" s="46" t="s">
        <v>274</v>
      </c>
      <c r="C10" s="127" t="s">
        <v>275</v>
      </c>
      <c r="D10" s="128"/>
      <c r="E10" s="39"/>
      <c r="F10" s="38" t="s">
        <v>281</v>
      </c>
      <c r="G10" s="68">
        <v>0</v>
      </c>
      <c r="H10" s="29">
        <f t="shared" si="0"/>
        <v>0</v>
      </c>
    </row>
    <row r="11" spans="1:14" s="3" customFormat="1" ht="13.5" customHeight="1">
      <c r="A11" s="6"/>
      <c r="B11" s="46" t="s">
        <v>9</v>
      </c>
      <c r="C11" s="127" t="s">
        <v>66</v>
      </c>
      <c r="D11" s="128"/>
      <c r="E11" s="39"/>
      <c r="F11" s="38" t="s">
        <v>281</v>
      </c>
      <c r="G11" s="68">
        <v>0</v>
      </c>
      <c r="H11" s="29">
        <f t="shared" si="0"/>
        <v>0</v>
      </c>
    </row>
    <row r="12" spans="1:14" s="3" customFormat="1" ht="30" customHeight="1">
      <c r="A12" s="6"/>
      <c r="B12" s="46" t="s">
        <v>219</v>
      </c>
      <c r="C12" s="127" t="s">
        <v>220</v>
      </c>
      <c r="D12" s="134"/>
      <c r="E12" s="37"/>
      <c r="F12" s="38" t="s">
        <v>283</v>
      </c>
      <c r="G12" s="68">
        <v>0</v>
      </c>
      <c r="H12" s="29">
        <f t="shared" si="0"/>
        <v>0</v>
      </c>
    </row>
    <row r="13" spans="1:14" s="3" customFormat="1" ht="15" customHeight="1">
      <c r="A13" s="6"/>
      <c r="B13" s="46" t="s">
        <v>98</v>
      </c>
      <c r="C13" s="127" t="s">
        <v>107</v>
      </c>
      <c r="D13" s="134"/>
      <c r="E13" s="38"/>
      <c r="F13" s="42" t="s">
        <v>284</v>
      </c>
      <c r="G13" s="68">
        <v>0</v>
      </c>
      <c r="H13" s="29">
        <f t="shared" si="0"/>
        <v>0</v>
      </c>
    </row>
    <row r="14" spans="1:14" s="3" customFormat="1" ht="15" customHeight="1">
      <c r="A14" s="6"/>
      <c r="B14" s="46" t="s">
        <v>198</v>
      </c>
      <c r="C14" s="127" t="s">
        <v>199</v>
      </c>
      <c r="D14" s="134"/>
      <c r="E14" s="38"/>
      <c r="F14" s="38" t="s">
        <v>281</v>
      </c>
      <c r="G14" s="66">
        <v>0</v>
      </c>
      <c r="H14" s="29">
        <f t="shared" si="0"/>
        <v>0</v>
      </c>
    </row>
    <row r="15" spans="1:14" s="3" customFormat="1" ht="48.75" customHeight="1">
      <c r="A15" s="6"/>
      <c r="B15" s="46" t="s">
        <v>198</v>
      </c>
      <c r="C15" s="127" t="s">
        <v>209</v>
      </c>
      <c r="D15" s="134"/>
      <c r="E15" s="38"/>
      <c r="F15" s="38" t="s">
        <v>281</v>
      </c>
      <c r="G15" s="66">
        <v>0</v>
      </c>
      <c r="H15" s="29">
        <f t="shared" si="0"/>
        <v>0</v>
      </c>
    </row>
    <row r="16" spans="1:14" s="22" customFormat="1" ht="15" customHeight="1">
      <c r="A16" s="21"/>
      <c r="B16" s="31" t="s">
        <v>203</v>
      </c>
      <c r="C16" s="127" t="s">
        <v>204</v>
      </c>
      <c r="D16" s="134"/>
      <c r="E16" s="75" t="s">
        <v>282</v>
      </c>
      <c r="F16" s="75" t="s">
        <v>282</v>
      </c>
      <c r="G16" s="75" t="s">
        <v>282</v>
      </c>
      <c r="H16" s="75" t="s">
        <v>282</v>
      </c>
    </row>
    <row r="17" spans="1:8" s="3" customFormat="1" ht="16.350000000000001" customHeight="1">
      <c r="A17" s="8"/>
      <c r="B17" s="129" t="s">
        <v>217</v>
      </c>
      <c r="C17" s="129"/>
      <c r="D17" s="129"/>
      <c r="E17" s="129"/>
      <c r="F17" s="129"/>
      <c r="G17" s="129"/>
      <c r="H17" s="43">
        <f>SUM(H6:H16)</f>
        <v>0</v>
      </c>
    </row>
    <row r="18" spans="1:8" s="3" customFormat="1" ht="16.350000000000001" customHeight="1">
      <c r="A18" s="150" t="s">
        <v>216</v>
      </c>
      <c r="B18" s="151"/>
      <c r="C18" s="151"/>
      <c r="D18" s="151"/>
      <c r="E18" s="151"/>
      <c r="F18" s="151"/>
      <c r="G18" s="151"/>
      <c r="H18" s="152"/>
    </row>
    <row r="19" spans="1:8" s="3" customFormat="1" ht="21.75" customHeight="1">
      <c r="A19" s="6"/>
      <c r="B19" s="36" t="s">
        <v>124</v>
      </c>
      <c r="C19" s="145" t="s">
        <v>182</v>
      </c>
      <c r="D19" s="147"/>
      <c r="E19" s="37"/>
      <c r="F19" s="28" t="s">
        <v>280</v>
      </c>
      <c r="G19" s="68">
        <v>0</v>
      </c>
      <c r="H19" s="56">
        <f>E19*G19</f>
        <v>0</v>
      </c>
    </row>
    <row r="20" spans="1:8" s="3" customFormat="1" ht="16.350000000000001" customHeight="1">
      <c r="A20" s="7"/>
      <c r="B20" s="129" t="s">
        <v>218</v>
      </c>
      <c r="C20" s="129"/>
      <c r="D20" s="129"/>
      <c r="E20" s="129"/>
      <c r="F20" s="129"/>
      <c r="G20" s="129"/>
      <c r="H20" s="43">
        <f>SUM(H19)</f>
        <v>0</v>
      </c>
    </row>
    <row r="21" spans="1:8" s="3" customFormat="1" ht="16.350000000000001" customHeight="1">
      <c r="A21" s="150" t="s">
        <v>11</v>
      </c>
      <c r="B21" s="151"/>
      <c r="C21" s="151"/>
      <c r="D21" s="151"/>
      <c r="E21" s="151"/>
      <c r="F21" s="151"/>
      <c r="G21" s="151"/>
      <c r="H21" s="152"/>
    </row>
    <row r="22" spans="1:8" s="5" customFormat="1" ht="17.25" customHeight="1">
      <c r="A22" s="4"/>
      <c r="B22" s="36" t="s">
        <v>117</v>
      </c>
      <c r="C22" s="145" t="s">
        <v>184</v>
      </c>
      <c r="D22" s="146"/>
      <c r="E22" s="28"/>
      <c r="F22" s="28" t="s">
        <v>236</v>
      </c>
      <c r="G22" s="67">
        <v>0</v>
      </c>
      <c r="H22" s="29">
        <f t="shared" ref="H22:H24" si="1">E22*G22</f>
        <v>0</v>
      </c>
    </row>
    <row r="23" spans="1:8" s="5" customFormat="1" ht="18.75" customHeight="1">
      <c r="A23" s="4"/>
      <c r="B23" s="36" t="s">
        <v>117</v>
      </c>
      <c r="C23" s="145" t="s">
        <v>185</v>
      </c>
      <c r="D23" s="146"/>
      <c r="E23" s="28"/>
      <c r="F23" s="28" t="s">
        <v>236</v>
      </c>
      <c r="G23" s="67">
        <v>0</v>
      </c>
      <c r="H23" s="29">
        <f t="shared" si="1"/>
        <v>0</v>
      </c>
    </row>
    <row r="24" spans="1:8" s="5" customFormat="1" ht="18.75" customHeight="1">
      <c r="A24" s="4"/>
      <c r="B24" s="36" t="s">
        <v>221</v>
      </c>
      <c r="C24" s="145" t="s">
        <v>222</v>
      </c>
      <c r="D24" s="146"/>
      <c r="E24" s="28"/>
      <c r="F24" s="28" t="s">
        <v>236</v>
      </c>
      <c r="G24" s="67">
        <v>0</v>
      </c>
      <c r="H24" s="29">
        <f t="shared" si="1"/>
        <v>0</v>
      </c>
    </row>
    <row r="25" spans="1:8" s="3" customFormat="1" ht="16.350000000000001" customHeight="1">
      <c r="A25" s="8"/>
      <c r="B25" s="129" t="s">
        <v>223</v>
      </c>
      <c r="C25" s="129"/>
      <c r="D25" s="129"/>
      <c r="E25" s="129"/>
      <c r="F25" s="129"/>
      <c r="G25" s="129"/>
      <c r="H25" s="47">
        <f>SUM(H22:H24)</f>
        <v>0</v>
      </c>
    </row>
    <row r="26" spans="1:8" s="3" customFormat="1" ht="16.350000000000001" customHeight="1">
      <c r="A26" s="150" t="s">
        <v>225</v>
      </c>
      <c r="B26" s="151"/>
      <c r="C26" s="151"/>
      <c r="D26" s="151"/>
      <c r="E26" s="151"/>
      <c r="F26" s="151"/>
      <c r="G26" s="151"/>
      <c r="H26" s="152"/>
    </row>
    <row r="27" spans="1:8" s="5" customFormat="1" ht="19.5" customHeight="1">
      <c r="A27" s="4"/>
      <c r="B27" s="36" t="s">
        <v>12</v>
      </c>
      <c r="C27" s="145" t="s">
        <v>194</v>
      </c>
      <c r="D27" s="147"/>
      <c r="E27" s="28"/>
      <c r="F27" s="28" t="s">
        <v>236</v>
      </c>
      <c r="G27" s="67">
        <v>0</v>
      </c>
      <c r="H27" s="29">
        <f t="shared" ref="H27:H31" si="2">E27*G27</f>
        <v>0</v>
      </c>
    </row>
    <row r="28" spans="1:8" s="5" customFormat="1" ht="17.25" customHeight="1">
      <c r="A28" s="4"/>
      <c r="B28" s="36" t="s">
        <v>13</v>
      </c>
      <c r="C28" s="145" t="s">
        <v>67</v>
      </c>
      <c r="D28" s="147"/>
      <c r="E28" s="28"/>
      <c r="F28" s="28" t="s">
        <v>236</v>
      </c>
      <c r="G28" s="67">
        <v>0</v>
      </c>
      <c r="H28" s="29">
        <f t="shared" si="2"/>
        <v>0</v>
      </c>
    </row>
    <row r="29" spans="1:8" s="5" customFormat="1" ht="17.25" customHeight="1">
      <c r="A29" s="4"/>
      <c r="B29" s="36" t="s">
        <v>10</v>
      </c>
      <c r="C29" s="145" t="s">
        <v>127</v>
      </c>
      <c r="D29" s="147"/>
      <c r="E29" s="28"/>
      <c r="F29" s="28" t="s">
        <v>236</v>
      </c>
      <c r="G29" s="67">
        <v>0</v>
      </c>
      <c r="H29" s="29">
        <f t="shared" si="2"/>
        <v>0</v>
      </c>
    </row>
    <row r="30" spans="1:8" s="5" customFormat="1" ht="18" customHeight="1">
      <c r="A30" s="4"/>
      <c r="B30" s="36" t="s">
        <v>10</v>
      </c>
      <c r="C30" s="145" t="s">
        <v>129</v>
      </c>
      <c r="D30" s="147"/>
      <c r="E30" s="28"/>
      <c r="F30" s="28" t="s">
        <v>236</v>
      </c>
      <c r="G30" s="67">
        <v>0</v>
      </c>
      <c r="H30" s="29">
        <f t="shared" si="2"/>
        <v>0</v>
      </c>
    </row>
    <row r="31" spans="1:8" s="5" customFormat="1" ht="15.75" customHeight="1">
      <c r="A31" s="4"/>
      <c r="B31" s="36" t="s">
        <v>10</v>
      </c>
      <c r="C31" s="145" t="s">
        <v>128</v>
      </c>
      <c r="D31" s="147"/>
      <c r="E31" s="28"/>
      <c r="F31" s="28" t="s">
        <v>236</v>
      </c>
      <c r="G31" s="67">
        <v>0</v>
      </c>
      <c r="H31" s="29">
        <f t="shared" si="2"/>
        <v>0</v>
      </c>
    </row>
    <row r="32" spans="1:8" s="3" customFormat="1" ht="16.350000000000001" customHeight="1">
      <c r="A32" s="8"/>
      <c r="B32" s="129" t="s">
        <v>224</v>
      </c>
      <c r="C32" s="129"/>
      <c r="D32" s="129"/>
      <c r="E32" s="129"/>
      <c r="F32" s="129"/>
      <c r="G32" s="129"/>
      <c r="H32" s="47">
        <f>SUM(H27:H31)</f>
        <v>0</v>
      </c>
    </row>
    <row r="33" spans="1:9" s="3" customFormat="1" ht="16.350000000000001" customHeight="1">
      <c r="A33" s="150" t="s">
        <v>14</v>
      </c>
      <c r="B33" s="151"/>
      <c r="C33" s="151"/>
      <c r="D33" s="151"/>
      <c r="E33" s="151"/>
      <c r="F33" s="151"/>
      <c r="G33" s="151"/>
      <c r="H33" s="152"/>
    </row>
    <row r="34" spans="1:9" s="3" customFormat="1" ht="12.75" customHeight="1">
      <c r="A34" s="131" t="s">
        <v>15</v>
      </c>
      <c r="B34" s="132"/>
      <c r="C34" s="132"/>
      <c r="D34" s="132"/>
      <c r="E34" s="132"/>
      <c r="F34" s="132"/>
      <c r="G34" s="132"/>
      <c r="H34" s="133"/>
    </row>
    <row r="35" spans="1:9" s="22" customFormat="1" ht="21.75" customHeight="1">
      <c r="A35" s="9"/>
      <c r="B35" s="32" t="s">
        <v>201</v>
      </c>
      <c r="C35" s="145" t="s">
        <v>200</v>
      </c>
      <c r="D35" s="147"/>
      <c r="E35" s="37"/>
      <c r="F35" s="38" t="s">
        <v>172</v>
      </c>
      <c r="G35" s="68">
        <v>0</v>
      </c>
      <c r="H35" s="30">
        <f>SUM(E35*G35)</f>
        <v>0</v>
      </c>
    </row>
    <row r="36" spans="1:9" s="22" customFormat="1" ht="14.25" customHeight="1">
      <c r="A36" s="9"/>
      <c r="B36" s="32" t="s">
        <v>17</v>
      </c>
      <c r="C36" s="145" t="s">
        <v>202</v>
      </c>
      <c r="D36" s="147"/>
      <c r="E36" s="37"/>
      <c r="F36" s="38" t="s">
        <v>172</v>
      </c>
      <c r="G36" s="68">
        <v>0</v>
      </c>
      <c r="H36" s="30">
        <f>SUM(E36*G36)</f>
        <v>0</v>
      </c>
    </row>
    <row r="37" spans="1:9" s="3" customFormat="1" ht="16.350000000000001" customHeight="1">
      <c r="A37" s="7"/>
      <c r="B37" s="129" t="s">
        <v>226</v>
      </c>
      <c r="C37" s="129"/>
      <c r="D37" s="129"/>
      <c r="E37" s="129"/>
      <c r="F37" s="129"/>
      <c r="G37" s="129"/>
      <c r="H37" s="47">
        <f>SUM(H35:H36)</f>
        <v>0</v>
      </c>
      <c r="I37" s="14"/>
    </row>
    <row r="38" spans="1:9" s="3" customFormat="1" ht="12.75" customHeight="1">
      <c r="A38" s="131" t="s">
        <v>16</v>
      </c>
      <c r="B38" s="132"/>
      <c r="C38" s="132"/>
      <c r="D38" s="132"/>
      <c r="E38" s="132"/>
      <c r="F38" s="132"/>
      <c r="G38" s="132"/>
      <c r="H38" s="133"/>
    </row>
    <row r="39" spans="1:9" s="3" customFormat="1" ht="18.75" customHeight="1">
      <c r="A39" s="6"/>
      <c r="B39" s="36" t="s">
        <v>99</v>
      </c>
      <c r="C39" s="145" t="s">
        <v>100</v>
      </c>
      <c r="D39" s="147"/>
      <c r="E39" s="28"/>
      <c r="F39" s="28" t="s">
        <v>236</v>
      </c>
      <c r="G39" s="67">
        <v>0</v>
      </c>
      <c r="H39" s="29">
        <f t="shared" ref="H39:H41" si="3">E39*G39</f>
        <v>0</v>
      </c>
    </row>
    <row r="40" spans="1:9" s="3" customFormat="1" ht="24" customHeight="1">
      <c r="A40" s="6"/>
      <c r="B40" s="36" t="s">
        <v>109</v>
      </c>
      <c r="C40" s="145" t="s">
        <v>108</v>
      </c>
      <c r="D40" s="146"/>
      <c r="E40" s="28"/>
      <c r="F40" s="28" t="s">
        <v>236</v>
      </c>
      <c r="G40" s="67">
        <v>0</v>
      </c>
      <c r="H40" s="29">
        <f t="shared" si="3"/>
        <v>0</v>
      </c>
    </row>
    <row r="41" spans="1:9" s="3" customFormat="1" ht="21.75" customHeight="1">
      <c r="A41" s="6"/>
      <c r="B41" s="36" t="s">
        <v>241</v>
      </c>
      <c r="C41" s="145" t="s">
        <v>242</v>
      </c>
      <c r="D41" s="147"/>
      <c r="E41" s="28"/>
      <c r="F41" s="28" t="s">
        <v>236</v>
      </c>
      <c r="G41" s="67">
        <v>0</v>
      </c>
      <c r="H41" s="29">
        <f t="shared" si="3"/>
        <v>0</v>
      </c>
    </row>
    <row r="42" spans="1:9" s="3" customFormat="1" ht="16.350000000000001" customHeight="1">
      <c r="A42" s="8"/>
      <c r="B42" s="148" t="s">
        <v>210</v>
      </c>
      <c r="C42" s="149"/>
      <c r="D42" s="149"/>
      <c r="E42" s="149"/>
      <c r="F42" s="149"/>
      <c r="G42" s="149"/>
      <c r="H42" s="47">
        <f>SUM(H39:H41)</f>
        <v>0</v>
      </c>
      <c r="I42" s="13"/>
    </row>
    <row r="43" spans="1:9" s="3" customFormat="1" ht="12.75" customHeight="1">
      <c r="A43" s="131" t="s">
        <v>18</v>
      </c>
      <c r="B43" s="132"/>
      <c r="C43" s="132"/>
      <c r="D43" s="132"/>
      <c r="E43" s="132"/>
      <c r="F43" s="132"/>
      <c r="G43" s="132"/>
      <c r="H43" s="133"/>
    </row>
    <row r="44" spans="1:9" s="3" customFormat="1" ht="43.5" customHeight="1">
      <c r="A44" s="6"/>
      <c r="B44" s="46" t="s">
        <v>19</v>
      </c>
      <c r="C44" s="127" t="s">
        <v>68</v>
      </c>
      <c r="D44" s="134"/>
      <c r="E44" s="28"/>
      <c r="F44" s="28" t="s">
        <v>236</v>
      </c>
      <c r="G44" s="67">
        <v>0</v>
      </c>
      <c r="H44" s="29">
        <f t="shared" ref="H44:H57" si="4">E44*G44</f>
        <v>0</v>
      </c>
    </row>
    <row r="45" spans="1:9" s="3" customFormat="1" ht="41.25" customHeight="1">
      <c r="A45" s="6"/>
      <c r="B45" s="46" t="s">
        <v>20</v>
      </c>
      <c r="C45" s="127" t="s">
        <v>244</v>
      </c>
      <c r="D45" s="134"/>
      <c r="E45" s="28"/>
      <c r="F45" s="28" t="s">
        <v>236</v>
      </c>
      <c r="G45" s="67">
        <v>0</v>
      </c>
      <c r="H45" s="29">
        <f t="shared" si="4"/>
        <v>0</v>
      </c>
    </row>
    <row r="46" spans="1:9" s="3" customFormat="1" ht="39.75" customHeight="1">
      <c r="A46" s="6"/>
      <c r="B46" s="46" t="s">
        <v>69</v>
      </c>
      <c r="C46" s="127" t="s">
        <v>245</v>
      </c>
      <c r="D46" s="134"/>
      <c r="E46" s="28"/>
      <c r="F46" s="28" t="s">
        <v>236</v>
      </c>
      <c r="G46" s="67">
        <v>0</v>
      </c>
      <c r="H46" s="29">
        <f t="shared" si="4"/>
        <v>0</v>
      </c>
    </row>
    <row r="47" spans="1:9" s="3" customFormat="1" ht="40.5" customHeight="1">
      <c r="A47" s="6"/>
      <c r="B47" s="46" t="s">
        <v>21</v>
      </c>
      <c r="C47" s="127" t="s">
        <v>110</v>
      </c>
      <c r="D47" s="134"/>
      <c r="E47" s="28"/>
      <c r="F47" s="28" t="s">
        <v>236</v>
      </c>
      <c r="G47" s="67">
        <v>0</v>
      </c>
      <c r="H47" s="29">
        <f t="shared" si="4"/>
        <v>0</v>
      </c>
    </row>
    <row r="48" spans="1:9" s="3" customFormat="1" ht="55.5" customHeight="1">
      <c r="A48" s="6"/>
      <c r="B48" s="46" t="s">
        <v>22</v>
      </c>
      <c r="C48" s="127" t="s">
        <v>95</v>
      </c>
      <c r="D48" s="134"/>
      <c r="E48" s="28"/>
      <c r="F48" s="38" t="s">
        <v>281</v>
      </c>
      <c r="G48" s="67">
        <v>0</v>
      </c>
      <c r="H48" s="33">
        <f t="shared" si="4"/>
        <v>0</v>
      </c>
    </row>
    <row r="49" spans="1:9" s="3" customFormat="1" ht="41.25" customHeight="1">
      <c r="A49" s="6"/>
      <c r="B49" s="46" t="s">
        <v>23</v>
      </c>
      <c r="C49" s="127" t="s">
        <v>96</v>
      </c>
      <c r="D49" s="134"/>
      <c r="E49" s="28"/>
      <c r="F49" s="28" t="s">
        <v>236</v>
      </c>
      <c r="G49" s="67">
        <v>0</v>
      </c>
      <c r="H49" s="29">
        <f t="shared" si="4"/>
        <v>0</v>
      </c>
    </row>
    <row r="50" spans="1:9" s="3" customFormat="1" ht="15.75" customHeight="1">
      <c r="A50" s="6"/>
      <c r="B50" s="46" t="s">
        <v>243</v>
      </c>
      <c r="C50" s="127" t="s">
        <v>97</v>
      </c>
      <c r="D50" s="134"/>
      <c r="E50" s="28"/>
      <c r="F50" s="38" t="s">
        <v>281</v>
      </c>
      <c r="G50" s="67">
        <v>0</v>
      </c>
      <c r="H50" s="57">
        <f t="shared" si="4"/>
        <v>0</v>
      </c>
    </row>
    <row r="51" spans="1:9" s="3" customFormat="1" ht="24" customHeight="1">
      <c r="A51" s="6"/>
      <c r="B51" s="46" t="s">
        <v>24</v>
      </c>
      <c r="C51" s="127" t="s">
        <v>97</v>
      </c>
      <c r="D51" s="134"/>
      <c r="E51" s="28"/>
      <c r="F51" s="28" t="s">
        <v>236</v>
      </c>
      <c r="G51" s="67">
        <v>0</v>
      </c>
      <c r="H51" s="29">
        <f t="shared" si="4"/>
        <v>0</v>
      </c>
    </row>
    <row r="52" spans="1:9" s="3" customFormat="1" ht="15.75" customHeight="1">
      <c r="A52" s="6"/>
      <c r="B52" s="46" t="s">
        <v>25</v>
      </c>
      <c r="C52" s="127" t="s">
        <v>70</v>
      </c>
      <c r="D52" s="134"/>
      <c r="E52" s="28"/>
      <c r="F52" s="28" t="s">
        <v>236</v>
      </c>
      <c r="G52" s="67">
        <v>0</v>
      </c>
      <c r="H52" s="29">
        <f t="shared" si="4"/>
        <v>0</v>
      </c>
    </row>
    <row r="53" spans="1:9" s="3" customFormat="1" ht="16.350000000000001" customHeight="1">
      <c r="A53" s="6"/>
      <c r="B53" s="46" t="s">
        <v>10</v>
      </c>
      <c r="C53" s="127" t="s">
        <v>67</v>
      </c>
      <c r="D53" s="128"/>
      <c r="E53" s="28"/>
      <c r="F53" s="28" t="s">
        <v>236</v>
      </c>
      <c r="G53" s="67">
        <v>0</v>
      </c>
      <c r="H53" s="29">
        <f t="shared" si="4"/>
        <v>0</v>
      </c>
    </row>
    <row r="54" spans="1:9" s="22" customFormat="1" ht="16.350000000000001" customHeight="1">
      <c r="A54" s="21"/>
      <c r="B54" s="31" t="s">
        <v>133</v>
      </c>
      <c r="C54" s="127" t="s">
        <v>130</v>
      </c>
      <c r="D54" s="134"/>
      <c r="E54" s="28"/>
      <c r="F54" s="28" t="s">
        <v>236</v>
      </c>
      <c r="G54" s="67">
        <v>0</v>
      </c>
      <c r="H54" s="29">
        <f t="shared" si="4"/>
        <v>0</v>
      </c>
    </row>
    <row r="55" spans="1:9" s="3" customFormat="1" ht="16.350000000000001" customHeight="1">
      <c r="A55" s="6"/>
      <c r="B55" s="46" t="s">
        <v>133</v>
      </c>
      <c r="C55" s="127" t="s">
        <v>156</v>
      </c>
      <c r="D55" s="134"/>
      <c r="E55" s="28"/>
      <c r="F55" s="28" t="s">
        <v>236</v>
      </c>
      <c r="G55" s="67">
        <v>0</v>
      </c>
      <c r="H55" s="29">
        <f t="shared" si="4"/>
        <v>0</v>
      </c>
    </row>
    <row r="56" spans="1:9" s="3" customFormat="1" ht="16.350000000000001" customHeight="1">
      <c r="A56" s="6"/>
      <c r="B56" s="46" t="s">
        <v>173</v>
      </c>
      <c r="C56" s="127" t="s">
        <v>171</v>
      </c>
      <c r="D56" s="134"/>
      <c r="E56" s="28"/>
      <c r="F56" s="28" t="s">
        <v>236</v>
      </c>
      <c r="G56" s="67">
        <v>0</v>
      </c>
      <c r="H56" s="29">
        <f t="shared" si="4"/>
        <v>0</v>
      </c>
    </row>
    <row r="57" spans="1:9" s="3" customFormat="1" ht="16.350000000000001" customHeight="1">
      <c r="A57" s="6"/>
      <c r="B57" s="46" t="s">
        <v>173</v>
      </c>
      <c r="C57" s="127" t="s">
        <v>175</v>
      </c>
      <c r="D57" s="134"/>
      <c r="E57" s="28"/>
      <c r="F57" s="28" t="s">
        <v>236</v>
      </c>
      <c r="G57" s="67">
        <v>0</v>
      </c>
      <c r="H57" s="29">
        <f t="shared" si="4"/>
        <v>0</v>
      </c>
    </row>
    <row r="58" spans="1:9" s="3" customFormat="1" ht="16.350000000000001" customHeight="1">
      <c r="A58" s="8"/>
      <c r="B58" s="129" t="s">
        <v>227</v>
      </c>
      <c r="C58" s="129"/>
      <c r="D58" s="129"/>
      <c r="E58" s="129"/>
      <c r="F58" s="129"/>
      <c r="G58" s="129"/>
      <c r="H58" s="47">
        <f>SUM(H44:H57)</f>
        <v>0</v>
      </c>
      <c r="I58" s="14"/>
    </row>
    <row r="59" spans="1:9" s="3" customFormat="1" ht="12.75" customHeight="1">
      <c r="A59" s="131" t="s">
        <v>26</v>
      </c>
      <c r="B59" s="132"/>
      <c r="C59" s="132"/>
      <c r="D59" s="132"/>
      <c r="E59" s="132"/>
      <c r="F59" s="132"/>
      <c r="G59" s="132"/>
      <c r="H59" s="133"/>
    </row>
    <row r="60" spans="1:9" s="3" customFormat="1" ht="102.75" customHeight="1">
      <c r="A60" s="6"/>
      <c r="B60" s="46" t="s">
        <v>27</v>
      </c>
      <c r="C60" s="127" t="s">
        <v>71</v>
      </c>
      <c r="D60" s="134"/>
      <c r="E60" s="28"/>
      <c r="F60" s="28" t="s">
        <v>236</v>
      </c>
      <c r="G60" s="67">
        <v>0</v>
      </c>
      <c r="H60" s="29">
        <f t="shared" ref="H60:H69" si="5">E60*G60</f>
        <v>0</v>
      </c>
    </row>
    <row r="61" spans="1:9" s="3" customFormat="1" ht="60.75" customHeight="1">
      <c r="A61" s="6"/>
      <c r="B61" s="46" t="s">
        <v>72</v>
      </c>
      <c r="C61" s="127" t="s">
        <v>247</v>
      </c>
      <c r="D61" s="134"/>
      <c r="E61" s="28"/>
      <c r="F61" s="28" t="s">
        <v>236</v>
      </c>
      <c r="G61" s="67">
        <v>0</v>
      </c>
      <c r="H61" s="29">
        <f t="shared" si="5"/>
        <v>0</v>
      </c>
    </row>
    <row r="62" spans="1:9" s="3" customFormat="1" ht="23.25" customHeight="1">
      <c r="A62" s="6"/>
      <c r="B62" s="46" t="s">
        <v>28</v>
      </c>
      <c r="C62" s="127" t="s">
        <v>246</v>
      </c>
      <c r="D62" s="134"/>
      <c r="E62" s="28"/>
      <c r="F62" s="28" t="s">
        <v>236</v>
      </c>
      <c r="G62" s="67">
        <v>0</v>
      </c>
      <c r="H62" s="56">
        <f t="shared" si="5"/>
        <v>0</v>
      </c>
    </row>
    <row r="63" spans="1:9" s="3" customFormat="1" ht="23.25" customHeight="1">
      <c r="A63" s="6"/>
      <c r="B63" s="46" t="s">
        <v>29</v>
      </c>
      <c r="C63" s="127" t="s">
        <v>248</v>
      </c>
      <c r="D63" s="134"/>
      <c r="E63" s="28"/>
      <c r="F63" s="28" t="s">
        <v>236</v>
      </c>
      <c r="G63" s="67">
        <v>0</v>
      </c>
      <c r="H63" s="29">
        <f t="shared" si="5"/>
        <v>0</v>
      </c>
    </row>
    <row r="64" spans="1:9" s="3" customFormat="1" ht="15.75" customHeight="1">
      <c r="A64" s="6"/>
      <c r="B64" s="46" t="s">
        <v>73</v>
      </c>
      <c r="C64" s="127" t="s">
        <v>74</v>
      </c>
      <c r="D64" s="134"/>
      <c r="E64" s="28"/>
      <c r="F64" s="28" t="s">
        <v>236</v>
      </c>
      <c r="G64" s="67">
        <v>0</v>
      </c>
      <c r="H64" s="29">
        <f t="shared" si="5"/>
        <v>0</v>
      </c>
    </row>
    <row r="65" spans="1:9" s="3" customFormat="1" ht="28.5" customHeight="1">
      <c r="A65" s="6"/>
      <c r="B65" s="46" t="s">
        <v>31</v>
      </c>
      <c r="C65" s="127" t="s">
        <v>250</v>
      </c>
      <c r="D65" s="134"/>
      <c r="E65" s="28"/>
      <c r="F65" s="28" t="s">
        <v>236</v>
      </c>
      <c r="G65" s="67">
        <v>0</v>
      </c>
      <c r="H65" s="29">
        <f t="shared" si="5"/>
        <v>0</v>
      </c>
    </row>
    <row r="66" spans="1:9" s="3" customFormat="1" ht="33.75" customHeight="1">
      <c r="A66" s="6"/>
      <c r="B66" s="46" t="s">
        <v>30</v>
      </c>
      <c r="C66" s="127" t="s">
        <v>249</v>
      </c>
      <c r="D66" s="134"/>
      <c r="E66" s="28"/>
      <c r="F66" s="28" t="s">
        <v>236</v>
      </c>
      <c r="G66" s="67">
        <v>0</v>
      </c>
      <c r="H66" s="29">
        <f t="shared" si="5"/>
        <v>0</v>
      </c>
    </row>
    <row r="67" spans="1:9" s="3" customFormat="1" ht="19.5" customHeight="1">
      <c r="A67" s="6"/>
      <c r="B67" s="35" t="s">
        <v>75</v>
      </c>
      <c r="C67" s="127" t="s">
        <v>248</v>
      </c>
      <c r="D67" s="134"/>
      <c r="E67" s="28"/>
      <c r="F67" s="28" t="s">
        <v>236</v>
      </c>
      <c r="G67" s="67">
        <v>0</v>
      </c>
      <c r="H67" s="29">
        <f t="shared" si="5"/>
        <v>0</v>
      </c>
    </row>
    <row r="68" spans="1:9" s="3" customFormat="1" ht="16.350000000000001" customHeight="1">
      <c r="A68" s="6"/>
      <c r="B68" s="46" t="s">
        <v>101</v>
      </c>
      <c r="C68" s="127" t="s">
        <v>248</v>
      </c>
      <c r="D68" s="134"/>
      <c r="E68" s="28"/>
      <c r="F68" s="28" t="s">
        <v>236</v>
      </c>
      <c r="G68" s="67">
        <v>0</v>
      </c>
      <c r="H68" s="29">
        <f t="shared" si="5"/>
        <v>0</v>
      </c>
    </row>
    <row r="69" spans="1:9" s="3" customFormat="1" ht="24.75" customHeight="1">
      <c r="A69" s="6"/>
      <c r="B69" s="46" t="s">
        <v>10</v>
      </c>
      <c r="C69" s="127" t="s">
        <v>187</v>
      </c>
      <c r="D69" s="128"/>
      <c r="E69" s="28"/>
      <c r="F69" s="28" t="s">
        <v>236</v>
      </c>
      <c r="G69" s="67">
        <v>0</v>
      </c>
      <c r="H69" s="29">
        <f t="shared" si="5"/>
        <v>0</v>
      </c>
    </row>
    <row r="70" spans="1:9" s="3" customFormat="1" ht="16.350000000000001" customHeight="1">
      <c r="A70" s="8"/>
      <c r="B70" s="129" t="s">
        <v>228</v>
      </c>
      <c r="C70" s="129"/>
      <c r="D70" s="129"/>
      <c r="E70" s="129"/>
      <c r="F70" s="129"/>
      <c r="G70" s="129"/>
      <c r="H70" s="47">
        <f>SUM(H60:H69)</f>
        <v>0</v>
      </c>
      <c r="I70" s="14"/>
    </row>
    <row r="71" spans="1:9" s="3" customFormat="1" ht="12.75" customHeight="1">
      <c r="A71" s="131" t="s">
        <v>252</v>
      </c>
      <c r="B71" s="143"/>
      <c r="C71" s="143"/>
      <c r="D71" s="143"/>
      <c r="E71" s="143"/>
      <c r="F71" s="143"/>
      <c r="G71" s="143"/>
      <c r="H71" s="144"/>
    </row>
    <row r="72" spans="1:9" s="3" customFormat="1" ht="44.25" customHeight="1">
      <c r="A72" s="6"/>
      <c r="B72" s="46" t="s">
        <v>32</v>
      </c>
      <c r="C72" s="127" t="s">
        <v>251</v>
      </c>
      <c r="D72" s="134"/>
      <c r="E72" s="28"/>
      <c r="F72" s="28" t="s">
        <v>236</v>
      </c>
      <c r="G72" s="67">
        <v>0</v>
      </c>
      <c r="H72" s="29">
        <f t="shared" ref="H72:H74" si="6">E72*G72</f>
        <v>0</v>
      </c>
    </row>
    <row r="73" spans="1:9" s="3" customFormat="1" ht="27.75" customHeight="1">
      <c r="A73" s="6"/>
      <c r="B73" s="46" t="s">
        <v>76</v>
      </c>
      <c r="C73" s="127" t="s">
        <v>77</v>
      </c>
      <c r="D73" s="134"/>
      <c r="E73" s="28"/>
      <c r="F73" s="28" t="s">
        <v>236</v>
      </c>
      <c r="G73" s="67">
        <v>0</v>
      </c>
      <c r="H73" s="29">
        <f t="shared" si="6"/>
        <v>0</v>
      </c>
    </row>
    <row r="74" spans="1:9" s="3" customFormat="1" ht="15.75" customHeight="1">
      <c r="A74" s="6"/>
      <c r="B74" s="46" t="s">
        <v>78</v>
      </c>
      <c r="C74" s="127" t="s">
        <v>74</v>
      </c>
      <c r="D74" s="134"/>
      <c r="E74" s="28"/>
      <c r="F74" s="28" t="s">
        <v>236</v>
      </c>
      <c r="G74" s="67">
        <v>0</v>
      </c>
      <c r="H74" s="29">
        <f t="shared" si="6"/>
        <v>0</v>
      </c>
    </row>
    <row r="75" spans="1:9" s="3" customFormat="1" ht="16.350000000000001" customHeight="1">
      <c r="A75" s="7"/>
      <c r="B75" s="129" t="s">
        <v>253</v>
      </c>
      <c r="C75" s="129"/>
      <c r="D75" s="129"/>
      <c r="E75" s="129"/>
      <c r="F75" s="129"/>
      <c r="G75" s="129"/>
      <c r="H75" s="43">
        <f>SUM(H72:H74)</f>
        <v>0</v>
      </c>
      <c r="I75" s="14"/>
    </row>
    <row r="76" spans="1:9" s="3" customFormat="1" ht="12.75" customHeight="1">
      <c r="A76" s="131" t="s">
        <v>33</v>
      </c>
      <c r="B76" s="132"/>
      <c r="C76" s="132"/>
      <c r="D76" s="132"/>
      <c r="E76" s="132"/>
      <c r="F76" s="132"/>
      <c r="G76" s="132"/>
      <c r="H76" s="133"/>
    </row>
    <row r="77" spans="1:9" s="3" customFormat="1" ht="28.5" customHeight="1">
      <c r="A77" s="52"/>
      <c r="B77" s="46" t="s">
        <v>34</v>
      </c>
      <c r="C77" s="127" t="s">
        <v>254</v>
      </c>
      <c r="D77" s="134"/>
      <c r="E77" s="28"/>
      <c r="F77" s="28" t="s">
        <v>236</v>
      </c>
      <c r="G77" s="67">
        <v>0</v>
      </c>
      <c r="H77" s="29">
        <f t="shared" ref="H77:H83" si="7">E77*G77</f>
        <v>0</v>
      </c>
    </row>
    <row r="78" spans="1:9" s="3" customFormat="1" ht="39.75" customHeight="1">
      <c r="A78" s="52"/>
      <c r="B78" s="46" t="s">
        <v>79</v>
      </c>
      <c r="C78" s="138" t="s">
        <v>255</v>
      </c>
      <c r="D78" s="142"/>
      <c r="E78" s="28"/>
      <c r="F78" s="28" t="s">
        <v>236</v>
      </c>
      <c r="G78" s="67">
        <v>0</v>
      </c>
      <c r="H78" s="29">
        <f t="shared" si="7"/>
        <v>0</v>
      </c>
    </row>
    <row r="79" spans="1:9" s="3" customFormat="1" ht="30" customHeight="1">
      <c r="A79" s="52"/>
      <c r="B79" s="35" t="s">
        <v>80</v>
      </c>
      <c r="C79" s="138" t="s">
        <v>256</v>
      </c>
      <c r="D79" s="142"/>
      <c r="E79" s="28"/>
      <c r="F79" s="28" t="s">
        <v>236</v>
      </c>
      <c r="G79" s="67">
        <v>0</v>
      </c>
      <c r="H79" s="29">
        <f t="shared" si="7"/>
        <v>0</v>
      </c>
    </row>
    <row r="80" spans="1:9" s="3" customFormat="1" ht="15.75" customHeight="1">
      <c r="A80" s="52"/>
      <c r="B80" s="46" t="s">
        <v>81</v>
      </c>
      <c r="C80" s="127" t="s">
        <v>70</v>
      </c>
      <c r="D80" s="134"/>
      <c r="E80" s="28"/>
      <c r="F80" s="28" t="s">
        <v>236</v>
      </c>
      <c r="G80" s="67">
        <v>0</v>
      </c>
      <c r="H80" s="29">
        <f t="shared" si="7"/>
        <v>0</v>
      </c>
    </row>
    <row r="81" spans="1:9" s="3" customFormat="1" ht="27.75" customHeight="1">
      <c r="A81" s="52"/>
      <c r="B81" s="46" t="s">
        <v>35</v>
      </c>
      <c r="C81" s="127" t="s">
        <v>111</v>
      </c>
      <c r="D81" s="134"/>
      <c r="E81" s="28"/>
      <c r="F81" s="28" t="s">
        <v>236</v>
      </c>
      <c r="G81" s="67">
        <v>0</v>
      </c>
      <c r="H81" s="29">
        <f t="shared" si="7"/>
        <v>0</v>
      </c>
    </row>
    <row r="82" spans="1:9" s="3" customFormat="1" ht="16.350000000000001" customHeight="1">
      <c r="A82" s="52"/>
      <c r="B82" s="46" t="s">
        <v>102</v>
      </c>
      <c r="C82" s="127" t="s">
        <v>103</v>
      </c>
      <c r="D82" s="134"/>
      <c r="E82" s="28"/>
      <c r="F82" s="28" t="s">
        <v>236</v>
      </c>
      <c r="G82" s="67">
        <v>0</v>
      </c>
      <c r="H82" s="29">
        <f t="shared" si="7"/>
        <v>0</v>
      </c>
    </row>
    <row r="83" spans="1:9" s="3" customFormat="1" ht="16.350000000000001" customHeight="1">
      <c r="A83" s="52"/>
      <c r="B83" s="46" t="s">
        <v>104</v>
      </c>
      <c r="C83" s="127" t="s">
        <v>70</v>
      </c>
      <c r="D83" s="134"/>
      <c r="E83" s="28"/>
      <c r="F83" s="28" t="s">
        <v>236</v>
      </c>
      <c r="G83" s="67">
        <v>0</v>
      </c>
      <c r="H83" s="29">
        <f t="shared" si="7"/>
        <v>0</v>
      </c>
    </row>
    <row r="84" spans="1:9" s="3" customFormat="1" ht="16.350000000000001" customHeight="1">
      <c r="A84" s="53"/>
      <c r="B84" s="129" t="s">
        <v>285</v>
      </c>
      <c r="C84" s="141"/>
      <c r="D84" s="141"/>
      <c r="E84" s="141"/>
      <c r="F84" s="141"/>
      <c r="G84" s="141"/>
      <c r="H84" s="60">
        <f>SUM(H77:H83)</f>
        <v>0</v>
      </c>
      <c r="I84" s="14"/>
    </row>
    <row r="85" spans="1:9" s="3" customFormat="1" ht="12.75" customHeight="1">
      <c r="A85" s="131" t="s">
        <v>36</v>
      </c>
      <c r="B85" s="132"/>
      <c r="C85" s="132"/>
      <c r="D85" s="132"/>
      <c r="E85" s="132"/>
      <c r="F85" s="132"/>
      <c r="G85" s="132"/>
      <c r="H85" s="133"/>
    </row>
    <row r="86" spans="1:9" s="3" customFormat="1" ht="65.25" customHeight="1">
      <c r="A86" s="52"/>
      <c r="B86" s="46" t="s">
        <v>82</v>
      </c>
      <c r="C86" s="127" t="s">
        <v>257</v>
      </c>
      <c r="D86" s="134"/>
      <c r="E86" s="28"/>
      <c r="F86" s="28" t="s">
        <v>236</v>
      </c>
      <c r="G86" s="67">
        <v>0</v>
      </c>
      <c r="H86" s="29">
        <f t="shared" ref="H86:H89" si="8">E86*G86</f>
        <v>0</v>
      </c>
    </row>
    <row r="87" spans="1:9" s="3" customFormat="1" ht="22.5" customHeight="1">
      <c r="A87" s="52"/>
      <c r="B87" s="46" t="s">
        <v>287</v>
      </c>
      <c r="C87" s="127" t="s">
        <v>103</v>
      </c>
      <c r="D87" s="128"/>
      <c r="E87" s="28"/>
      <c r="F87" s="28" t="s">
        <v>236</v>
      </c>
      <c r="G87" s="67">
        <v>0</v>
      </c>
      <c r="H87" s="29">
        <f t="shared" si="8"/>
        <v>0</v>
      </c>
    </row>
    <row r="88" spans="1:9" s="3" customFormat="1" ht="22.5" customHeight="1">
      <c r="A88" s="52"/>
      <c r="B88" s="46" t="s">
        <v>288</v>
      </c>
      <c r="C88" s="127" t="s">
        <v>103</v>
      </c>
      <c r="D88" s="128"/>
      <c r="E88" s="28"/>
      <c r="F88" s="28"/>
      <c r="G88" s="67"/>
      <c r="H88" s="29"/>
    </row>
    <row r="89" spans="1:9" s="3" customFormat="1" ht="34.5" customHeight="1">
      <c r="A89" s="52"/>
      <c r="B89" s="46" t="s">
        <v>83</v>
      </c>
      <c r="C89" s="127" t="s">
        <v>258</v>
      </c>
      <c r="D89" s="134"/>
      <c r="E89" s="28"/>
      <c r="F89" s="28" t="s">
        <v>236</v>
      </c>
      <c r="G89" s="67">
        <v>0</v>
      </c>
      <c r="H89" s="29">
        <f t="shared" si="8"/>
        <v>0</v>
      </c>
    </row>
    <row r="90" spans="1:9" s="3" customFormat="1" ht="16.350000000000001" customHeight="1">
      <c r="A90" s="54"/>
      <c r="B90" s="129" t="s">
        <v>259</v>
      </c>
      <c r="C90" s="141"/>
      <c r="D90" s="141"/>
      <c r="E90" s="141"/>
      <c r="F90" s="141"/>
      <c r="G90" s="141"/>
      <c r="H90" s="47">
        <f>SUM(H86:H89)</f>
        <v>0</v>
      </c>
      <c r="I90" s="14"/>
    </row>
    <row r="91" spans="1:9" s="3" customFormat="1" ht="12.75" customHeight="1">
      <c r="A91" s="131" t="s">
        <v>37</v>
      </c>
      <c r="B91" s="132"/>
      <c r="C91" s="132"/>
      <c r="D91" s="132"/>
      <c r="E91" s="132"/>
      <c r="F91" s="132"/>
      <c r="G91" s="132"/>
      <c r="H91" s="133"/>
    </row>
    <row r="92" spans="1:9" s="3" customFormat="1" ht="81.75" customHeight="1">
      <c r="A92" s="6"/>
      <c r="B92" s="46" t="s">
        <v>261</v>
      </c>
      <c r="C92" s="127" t="s">
        <v>263</v>
      </c>
      <c r="D92" s="128"/>
      <c r="E92" s="28"/>
      <c r="F92" s="28" t="s">
        <v>236</v>
      </c>
      <c r="G92" s="67">
        <v>0</v>
      </c>
      <c r="H92" s="29">
        <f t="shared" ref="H92:H97" si="9">E92*G92</f>
        <v>0</v>
      </c>
    </row>
    <row r="93" spans="1:9" s="3" customFormat="1" ht="17.25" customHeight="1">
      <c r="A93" s="6"/>
      <c r="B93" s="46" t="s">
        <v>84</v>
      </c>
      <c r="C93" s="127" t="s">
        <v>262</v>
      </c>
      <c r="D93" s="134"/>
      <c r="E93" s="28"/>
      <c r="F93" s="28" t="s">
        <v>236</v>
      </c>
      <c r="G93" s="67">
        <v>0</v>
      </c>
      <c r="H93" s="29">
        <f t="shared" si="9"/>
        <v>0</v>
      </c>
    </row>
    <row r="94" spans="1:9" s="3" customFormat="1" ht="17.25" customHeight="1">
      <c r="A94" s="6"/>
      <c r="B94" s="46" t="s">
        <v>86</v>
      </c>
      <c r="C94" s="127" t="s">
        <v>70</v>
      </c>
      <c r="D94" s="134"/>
      <c r="E94" s="28"/>
      <c r="F94" s="28" t="s">
        <v>236</v>
      </c>
      <c r="G94" s="67">
        <v>0</v>
      </c>
      <c r="H94" s="29">
        <f t="shared" si="9"/>
        <v>0</v>
      </c>
    </row>
    <row r="95" spans="1:9" s="3" customFormat="1" ht="17.25" customHeight="1">
      <c r="A95" s="6"/>
      <c r="B95" s="46" t="s">
        <v>87</v>
      </c>
      <c r="C95" s="127" t="s">
        <v>70</v>
      </c>
      <c r="D95" s="134"/>
      <c r="E95" s="28"/>
      <c r="F95" s="28" t="s">
        <v>236</v>
      </c>
      <c r="G95" s="67">
        <v>0</v>
      </c>
      <c r="H95" s="29">
        <f t="shared" si="9"/>
        <v>0</v>
      </c>
    </row>
    <row r="96" spans="1:9" s="3" customFormat="1" ht="17.25" customHeight="1">
      <c r="A96" s="6"/>
      <c r="B96" s="46" t="s">
        <v>116</v>
      </c>
      <c r="C96" s="127" t="s">
        <v>143</v>
      </c>
      <c r="D96" s="134"/>
      <c r="E96" s="28"/>
      <c r="F96" s="28" t="s">
        <v>236</v>
      </c>
      <c r="G96" s="67">
        <v>0</v>
      </c>
      <c r="H96" s="29">
        <f t="shared" si="9"/>
        <v>0</v>
      </c>
    </row>
    <row r="97" spans="1:9" s="3" customFormat="1" ht="14.25">
      <c r="A97" s="6"/>
      <c r="B97" s="46" t="s">
        <v>265</v>
      </c>
      <c r="C97" s="127" t="s">
        <v>264</v>
      </c>
      <c r="D97" s="134"/>
      <c r="E97" s="28"/>
      <c r="F97" s="28" t="s">
        <v>236</v>
      </c>
      <c r="G97" s="67">
        <v>0</v>
      </c>
      <c r="H97" s="29">
        <f t="shared" si="9"/>
        <v>0</v>
      </c>
    </row>
    <row r="98" spans="1:9" s="3" customFormat="1" ht="16.350000000000001" customHeight="1">
      <c r="A98" s="7"/>
      <c r="B98" s="129" t="s">
        <v>260</v>
      </c>
      <c r="C98" s="140"/>
      <c r="D98" s="140"/>
      <c r="E98" s="140"/>
      <c r="F98" s="140"/>
      <c r="G98" s="140"/>
      <c r="H98" s="55">
        <f>SUM(H92:H97)</f>
        <v>0</v>
      </c>
      <c r="I98" s="14"/>
    </row>
    <row r="99" spans="1:9" s="3" customFormat="1" ht="12.75" customHeight="1">
      <c r="A99" s="131" t="s">
        <v>38</v>
      </c>
      <c r="B99" s="132"/>
      <c r="C99" s="132"/>
      <c r="D99" s="132"/>
      <c r="E99" s="132"/>
      <c r="F99" s="132"/>
      <c r="G99" s="132"/>
      <c r="H99" s="133"/>
    </row>
    <row r="100" spans="1:9" s="3" customFormat="1" ht="51.75" customHeight="1">
      <c r="A100" s="6"/>
      <c r="B100" s="46" t="s">
        <v>39</v>
      </c>
      <c r="C100" s="127" t="s">
        <v>144</v>
      </c>
      <c r="D100" s="134"/>
      <c r="E100" s="28"/>
      <c r="F100" s="28" t="s">
        <v>236</v>
      </c>
      <c r="G100" s="67">
        <v>0</v>
      </c>
      <c r="H100" s="29">
        <f t="shared" ref="H100:H101" si="10">E100*G100</f>
        <v>0</v>
      </c>
    </row>
    <row r="101" spans="1:9" s="3" customFormat="1" ht="27" customHeight="1">
      <c r="A101" s="6"/>
      <c r="B101" s="46" t="s">
        <v>40</v>
      </c>
      <c r="C101" s="127" t="s">
        <v>88</v>
      </c>
      <c r="D101" s="134"/>
      <c r="E101" s="28"/>
      <c r="F101" s="28" t="s">
        <v>236</v>
      </c>
      <c r="G101" s="67">
        <v>0</v>
      </c>
      <c r="H101" s="29">
        <f t="shared" si="10"/>
        <v>0</v>
      </c>
    </row>
    <row r="102" spans="1:9" s="3" customFormat="1" ht="16.350000000000001" customHeight="1">
      <c r="A102" s="8"/>
      <c r="B102" s="129" t="s">
        <v>240</v>
      </c>
      <c r="C102" s="129"/>
      <c r="D102" s="129"/>
      <c r="E102" s="129"/>
      <c r="F102" s="129"/>
      <c r="G102" s="129"/>
      <c r="H102" s="61">
        <f>SUM(H100:H101)</f>
        <v>0</v>
      </c>
      <c r="I102" s="14"/>
    </row>
    <row r="103" spans="1:9" s="3" customFormat="1" ht="12.75" customHeight="1">
      <c r="A103" s="131" t="s">
        <v>41</v>
      </c>
      <c r="B103" s="132"/>
      <c r="C103" s="132"/>
      <c r="D103" s="132"/>
      <c r="E103" s="132"/>
      <c r="F103" s="132"/>
      <c r="G103" s="132"/>
      <c r="H103" s="133"/>
    </row>
    <row r="104" spans="1:9" s="3" customFormat="1" ht="37.5" customHeight="1">
      <c r="A104" s="6"/>
      <c r="B104" s="46" t="s">
        <v>42</v>
      </c>
      <c r="C104" s="127" t="s">
        <v>272</v>
      </c>
      <c r="D104" s="128"/>
      <c r="E104" s="28"/>
      <c r="F104" s="28" t="s">
        <v>236</v>
      </c>
      <c r="G104" s="67">
        <v>0</v>
      </c>
      <c r="H104" s="29">
        <f t="shared" ref="H104:H107" si="11">E104*G104</f>
        <v>0</v>
      </c>
    </row>
    <row r="105" spans="1:9" s="3" customFormat="1" ht="25.5" customHeight="1">
      <c r="A105" s="6"/>
      <c r="B105" s="46" t="s">
        <v>106</v>
      </c>
      <c r="C105" s="127" t="s">
        <v>105</v>
      </c>
      <c r="D105" s="134"/>
      <c r="E105" s="28"/>
      <c r="F105" s="28" t="s">
        <v>236</v>
      </c>
      <c r="G105" s="67">
        <v>0</v>
      </c>
      <c r="H105" s="29">
        <f t="shared" si="11"/>
        <v>0</v>
      </c>
    </row>
    <row r="106" spans="1:9" s="3" customFormat="1" ht="15.75" customHeight="1">
      <c r="A106" s="6"/>
      <c r="B106" s="46" t="s">
        <v>89</v>
      </c>
      <c r="C106" s="127" t="s">
        <v>90</v>
      </c>
      <c r="D106" s="134"/>
      <c r="E106" s="28"/>
      <c r="F106" s="28" t="s">
        <v>236</v>
      </c>
      <c r="G106" s="67">
        <v>0</v>
      </c>
      <c r="H106" s="29">
        <f t="shared" si="11"/>
        <v>0</v>
      </c>
    </row>
    <row r="107" spans="1:9" s="3" customFormat="1" ht="20.25" customHeight="1">
      <c r="A107" s="6"/>
      <c r="B107" s="48" t="s">
        <v>196</v>
      </c>
      <c r="C107" s="138" t="s">
        <v>194</v>
      </c>
      <c r="D107" s="139"/>
      <c r="E107" s="28"/>
      <c r="F107" s="28" t="s">
        <v>236</v>
      </c>
      <c r="G107" s="67">
        <v>0</v>
      </c>
      <c r="H107" s="29">
        <f t="shared" si="11"/>
        <v>0</v>
      </c>
    </row>
    <row r="108" spans="1:9" s="3" customFormat="1" ht="16.350000000000001" customHeight="1">
      <c r="A108" s="7"/>
      <c r="B108" s="129" t="s">
        <v>229</v>
      </c>
      <c r="C108" s="129"/>
      <c r="D108" s="129"/>
      <c r="E108" s="129"/>
      <c r="F108" s="129"/>
      <c r="G108" s="129"/>
      <c r="H108" s="58">
        <f>SUM(H104:H107)</f>
        <v>0</v>
      </c>
      <c r="I108" s="15"/>
    </row>
    <row r="109" spans="1:9" s="3" customFormat="1" ht="12.75" customHeight="1">
      <c r="A109" s="131" t="s">
        <v>43</v>
      </c>
      <c r="B109" s="132"/>
      <c r="C109" s="132"/>
      <c r="D109" s="132"/>
      <c r="E109" s="132"/>
      <c r="F109" s="132"/>
      <c r="G109" s="132"/>
      <c r="H109" s="133"/>
    </row>
    <row r="110" spans="1:9" s="3" customFormat="1" ht="39.75" customHeight="1">
      <c r="A110" s="6"/>
      <c r="B110" s="46" t="s">
        <v>44</v>
      </c>
      <c r="C110" s="127" t="s">
        <v>278</v>
      </c>
      <c r="D110" s="134"/>
      <c r="E110" s="28"/>
      <c r="F110" s="28" t="s">
        <v>236</v>
      </c>
      <c r="G110" s="67">
        <v>0</v>
      </c>
      <c r="H110" s="56">
        <f t="shared" ref="H110" si="12">E110*G110</f>
        <v>0</v>
      </c>
    </row>
    <row r="111" spans="1:9" s="3" customFormat="1" ht="16.350000000000001" customHeight="1">
      <c r="A111" s="8"/>
      <c r="B111" s="129" t="s">
        <v>230</v>
      </c>
      <c r="C111" s="129"/>
      <c r="D111" s="129"/>
      <c r="E111" s="129"/>
      <c r="F111" s="129"/>
      <c r="G111" s="129"/>
      <c r="H111" s="47">
        <f>SUM(H110)</f>
        <v>0</v>
      </c>
      <c r="I111" s="14"/>
    </row>
    <row r="112" spans="1:9" s="3" customFormat="1" ht="12.75" customHeight="1">
      <c r="A112" s="131" t="s">
        <v>45</v>
      </c>
      <c r="B112" s="132"/>
      <c r="C112" s="132"/>
      <c r="D112" s="132"/>
      <c r="E112" s="132"/>
      <c r="F112" s="132"/>
      <c r="G112" s="132"/>
      <c r="H112" s="133"/>
    </row>
    <row r="113" spans="1:9" s="3" customFormat="1" ht="36" customHeight="1">
      <c r="A113" s="6"/>
      <c r="B113" s="46" t="s">
        <v>267</v>
      </c>
      <c r="C113" s="127" t="s">
        <v>91</v>
      </c>
      <c r="D113" s="134"/>
      <c r="E113" s="28"/>
      <c r="F113" s="28" t="s">
        <v>236</v>
      </c>
      <c r="G113" s="67">
        <v>0</v>
      </c>
      <c r="H113" s="29">
        <f t="shared" ref="H113:H116" si="13">E113*G113</f>
        <v>0</v>
      </c>
    </row>
    <row r="114" spans="1:9" s="3" customFormat="1" ht="38.25" customHeight="1">
      <c r="A114" s="6"/>
      <c r="B114" s="46" t="s">
        <v>268</v>
      </c>
      <c r="C114" s="127" t="s">
        <v>112</v>
      </c>
      <c r="D114" s="134"/>
      <c r="E114" s="28"/>
      <c r="F114" s="28" t="s">
        <v>236</v>
      </c>
      <c r="G114" s="67">
        <v>0</v>
      </c>
      <c r="H114" s="29">
        <f t="shared" si="13"/>
        <v>0</v>
      </c>
    </row>
    <row r="115" spans="1:9" s="3" customFormat="1" ht="29.25" customHeight="1">
      <c r="A115" s="6"/>
      <c r="B115" s="46" t="s">
        <v>46</v>
      </c>
      <c r="C115" s="127" t="s">
        <v>290</v>
      </c>
      <c r="D115" s="134"/>
      <c r="E115" s="28"/>
      <c r="F115" s="28" t="s">
        <v>236</v>
      </c>
      <c r="G115" s="67">
        <v>0</v>
      </c>
      <c r="H115" s="29">
        <f t="shared" si="13"/>
        <v>0</v>
      </c>
    </row>
    <row r="116" spans="1:9" s="3" customFormat="1" ht="38.25" customHeight="1">
      <c r="A116" s="6"/>
      <c r="B116" s="46" t="s">
        <v>47</v>
      </c>
      <c r="C116" s="136" t="s">
        <v>296</v>
      </c>
      <c r="D116" s="137"/>
      <c r="E116" s="28"/>
      <c r="F116" s="28" t="s">
        <v>236</v>
      </c>
      <c r="G116" s="67">
        <v>0</v>
      </c>
      <c r="H116" s="56">
        <f t="shared" si="13"/>
        <v>0</v>
      </c>
    </row>
    <row r="117" spans="1:9" s="3" customFormat="1" ht="16.350000000000001" customHeight="1">
      <c r="A117" s="8"/>
      <c r="B117" s="129" t="s">
        <v>231</v>
      </c>
      <c r="C117" s="129"/>
      <c r="D117" s="129"/>
      <c r="E117" s="129"/>
      <c r="F117" s="129"/>
      <c r="G117" s="129"/>
      <c r="H117" s="60">
        <f>SUM(H113:H116)</f>
        <v>0</v>
      </c>
      <c r="I117" s="14"/>
    </row>
    <row r="118" spans="1:9" s="3" customFormat="1" ht="12.75" customHeight="1">
      <c r="A118" s="131" t="s">
        <v>48</v>
      </c>
      <c r="B118" s="132"/>
      <c r="C118" s="132"/>
      <c r="D118" s="132"/>
      <c r="E118" s="132"/>
      <c r="F118" s="132"/>
      <c r="G118" s="132"/>
      <c r="H118" s="133"/>
    </row>
    <row r="119" spans="1:9" s="3" customFormat="1" ht="16.350000000000001" customHeight="1">
      <c r="A119" s="6"/>
      <c r="B119" s="46" t="s">
        <v>49</v>
      </c>
      <c r="C119" s="127" t="s">
        <v>266</v>
      </c>
      <c r="D119" s="134"/>
      <c r="E119" s="28"/>
      <c r="F119" s="28" t="s">
        <v>236</v>
      </c>
      <c r="G119" s="67">
        <v>0</v>
      </c>
      <c r="H119" s="29">
        <f t="shared" ref="H119:H122" si="14">E119*G119</f>
        <v>0</v>
      </c>
    </row>
    <row r="120" spans="1:9" s="3" customFormat="1" ht="16.350000000000001" customHeight="1">
      <c r="A120" s="6"/>
      <c r="B120" s="46" t="s">
        <v>50</v>
      </c>
      <c r="C120" s="127" t="s">
        <v>266</v>
      </c>
      <c r="D120" s="134"/>
      <c r="E120" s="28"/>
      <c r="F120" s="28" t="s">
        <v>236</v>
      </c>
      <c r="G120" s="67">
        <v>0</v>
      </c>
      <c r="H120" s="29">
        <f t="shared" si="14"/>
        <v>0</v>
      </c>
    </row>
    <row r="121" spans="1:9" s="3" customFormat="1" ht="16.350000000000001" customHeight="1">
      <c r="A121" s="6"/>
      <c r="B121" s="46" t="s">
        <v>51</v>
      </c>
      <c r="C121" s="127" t="s">
        <v>266</v>
      </c>
      <c r="D121" s="134"/>
      <c r="E121" s="28"/>
      <c r="F121" s="28" t="s">
        <v>236</v>
      </c>
      <c r="G121" s="67">
        <v>0</v>
      </c>
      <c r="H121" s="56">
        <f t="shared" si="14"/>
        <v>0</v>
      </c>
    </row>
    <row r="122" spans="1:9" s="3" customFormat="1" ht="25.5" customHeight="1">
      <c r="A122" s="6"/>
      <c r="B122" s="46" t="s">
        <v>106</v>
      </c>
      <c r="C122" s="127" t="s">
        <v>92</v>
      </c>
      <c r="D122" s="134"/>
      <c r="E122" s="28"/>
      <c r="F122" s="28" t="s">
        <v>236</v>
      </c>
      <c r="G122" s="67">
        <v>0</v>
      </c>
      <c r="H122" s="56">
        <f t="shared" si="14"/>
        <v>0</v>
      </c>
    </row>
    <row r="123" spans="1:9" s="3" customFormat="1" ht="16.350000000000001" customHeight="1">
      <c r="A123" s="8"/>
      <c r="B123" s="135" t="s">
        <v>239</v>
      </c>
      <c r="C123" s="135"/>
      <c r="D123" s="135"/>
      <c r="E123" s="135"/>
      <c r="F123" s="135"/>
      <c r="G123" s="135"/>
      <c r="H123" s="51">
        <f>SUM(H119:H122)</f>
        <v>0</v>
      </c>
    </row>
    <row r="124" spans="1:9" s="3" customFormat="1" ht="12.75" customHeight="1">
      <c r="A124" s="131" t="s">
        <v>52</v>
      </c>
      <c r="B124" s="132"/>
      <c r="C124" s="132"/>
      <c r="D124" s="132"/>
      <c r="E124" s="132"/>
      <c r="F124" s="132"/>
      <c r="G124" s="132"/>
      <c r="H124" s="133"/>
    </row>
    <row r="125" spans="1:9" s="3" customFormat="1" ht="29.25" customHeight="1">
      <c r="A125" s="6"/>
      <c r="B125" s="46" t="s">
        <v>53</v>
      </c>
      <c r="C125" s="127" t="s">
        <v>93</v>
      </c>
      <c r="D125" s="134"/>
      <c r="E125" s="49"/>
      <c r="F125" s="102" t="s">
        <v>233</v>
      </c>
      <c r="G125" s="69">
        <v>0</v>
      </c>
      <c r="H125" s="34">
        <f>E125*G125</f>
        <v>0</v>
      </c>
    </row>
    <row r="126" spans="1:9" s="3" customFormat="1" ht="40.5" customHeight="1">
      <c r="A126" s="6"/>
      <c r="B126" s="46" t="s">
        <v>54</v>
      </c>
      <c r="C126" s="127" t="s">
        <v>113</v>
      </c>
      <c r="D126" s="134"/>
      <c r="E126" s="49"/>
      <c r="F126" s="102" t="s">
        <v>234</v>
      </c>
      <c r="G126" s="69">
        <v>0</v>
      </c>
      <c r="H126" s="34">
        <f>E126*G126</f>
        <v>0</v>
      </c>
    </row>
    <row r="127" spans="1:9" s="3" customFormat="1" ht="16.350000000000001" customHeight="1">
      <c r="A127" s="8"/>
      <c r="B127" s="129" t="s">
        <v>232</v>
      </c>
      <c r="C127" s="129"/>
      <c r="D127" s="129"/>
      <c r="E127" s="129"/>
      <c r="F127" s="129"/>
      <c r="G127" s="129"/>
      <c r="H127" s="47">
        <f>SUM(H125:H126)</f>
        <v>0</v>
      </c>
      <c r="I127" s="14"/>
    </row>
    <row r="128" spans="1:9" s="3" customFormat="1" ht="12.75" customHeight="1">
      <c r="A128" s="131" t="s">
        <v>55</v>
      </c>
      <c r="B128" s="132"/>
      <c r="C128" s="132"/>
      <c r="D128" s="132"/>
      <c r="E128" s="132"/>
      <c r="F128" s="132"/>
      <c r="G128" s="132"/>
      <c r="H128" s="133"/>
    </row>
    <row r="129" spans="1:12" s="3" customFormat="1" ht="33.75" customHeight="1">
      <c r="A129" s="6"/>
      <c r="B129" s="46" t="s">
        <v>56</v>
      </c>
      <c r="C129" s="127" t="s">
        <v>114</v>
      </c>
      <c r="D129" s="134"/>
      <c r="E129" s="28"/>
      <c r="F129" s="28" t="s">
        <v>236</v>
      </c>
      <c r="G129" s="67">
        <v>0</v>
      </c>
      <c r="H129" s="29">
        <f t="shared" ref="H129:H130" si="15">E129*G129</f>
        <v>0</v>
      </c>
    </row>
    <row r="130" spans="1:12" s="3" customFormat="1" ht="35.25" customHeight="1">
      <c r="A130" s="6"/>
      <c r="B130" s="46" t="s">
        <v>57</v>
      </c>
      <c r="C130" s="127" t="s">
        <v>115</v>
      </c>
      <c r="D130" s="134"/>
      <c r="E130" s="28"/>
      <c r="F130" s="28" t="s">
        <v>236</v>
      </c>
      <c r="G130" s="67">
        <v>0</v>
      </c>
      <c r="H130" s="29">
        <f t="shared" si="15"/>
        <v>0</v>
      </c>
    </row>
    <row r="131" spans="1:12" s="3" customFormat="1" ht="16.350000000000001" customHeight="1">
      <c r="A131" s="8"/>
      <c r="B131" s="129" t="s">
        <v>235</v>
      </c>
      <c r="C131" s="129"/>
      <c r="D131" s="129"/>
      <c r="E131" s="129"/>
      <c r="F131" s="129"/>
      <c r="G131" s="129"/>
      <c r="H131" s="58">
        <f>SUM(H129:H130)</f>
        <v>0</v>
      </c>
      <c r="I131" s="14"/>
    </row>
    <row r="132" spans="1:12" s="3" customFormat="1" ht="12.75" customHeight="1">
      <c r="A132" s="131" t="s">
        <v>58</v>
      </c>
      <c r="B132" s="132"/>
      <c r="C132" s="132"/>
      <c r="D132" s="132"/>
      <c r="E132" s="132"/>
      <c r="F132" s="132"/>
      <c r="G132" s="132"/>
      <c r="H132" s="133"/>
    </row>
    <row r="133" spans="1:12" s="3" customFormat="1" ht="60.75" customHeight="1">
      <c r="A133" s="6"/>
      <c r="B133" s="46" t="s">
        <v>59</v>
      </c>
      <c r="C133" s="127" t="s">
        <v>273</v>
      </c>
      <c r="D133" s="134"/>
      <c r="E133" s="28"/>
      <c r="F133" s="28" t="s">
        <v>236</v>
      </c>
      <c r="G133" s="67">
        <v>0</v>
      </c>
      <c r="H133" s="33">
        <f>E133*G133</f>
        <v>0</v>
      </c>
      <c r="J133" s="20"/>
      <c r="K133" s="130"/>
      <c r="L133" s="130"/>
    </row>
    <row r="134" spans="1:12" s="3" customFormat="1" ht="42.75" customHeight="1">
      <c r="A134" s="6"/>
      <c r="B134" s="46" t="s">
        <v>60</v>
      </c>
      <c r="C134" s="127" t="s">
        <v>145</v>
      </c>
      <c r="D134" s="134"/>
      <c r="E134" s="28"/>
      <c r="F134" s="28" t="s">
        <v>236</v>
      </c>
      <c r="G134" s="67">
        <v>0</v>
      </c>
      <c r="H134" s="29">
        <f t="shared" ref="H134" si="16">E134*G134</f>
        <v>0</v>
      </c>
      <c r="J134" s="20"/>
      <c r="K134" s="130"/>
      <c r="L134" s="130"/>
    </row>
    <row r="135" spans="1:12" s="3" customFormat="1" ht="16.350000000000001" customHeight="1">
      <c r="A135" s="7"/>
      <c r="B135" s="129" t="s">
        <v>237</v>
      </c>
      <c r="C135" s="129"/>
      <c r="D135" s="129"/>
      <c r="E135" s="129"/>
      <c r="F135" s="129"/>
      <c r="G135" s="129"/>
      <c r="H135" s="47">
        <f>SUM(H133:H134)</f>
        <v>0</v>
      </c>
      <c r="J135" s="20"/>
      <c r="K135" s="130"/>
      <c r="L135" s="130"/>
    </row>
    <row r="136" spans="1:12" s="3" customFormat="1" ht="12.75" customHeight="1">
      <c r="A136" s="131" t="s">
        <v>271</v>
      </c>
      <c r="B136" s="132"/>
      <c r="C136" s="132"/>
      <c r="D136" s="132"/>
      <c r="E136" s="132"/>
      <c r="F136" s="132"/>
      <c r="G136" s="132"/>
      <c r="H136" s="133"/>
      <c r="J136" s="20"/>
      <c r="K136" s="130"/>
      <c r="L136" s="130"/>
    </row>
    <row r="137" spans="1:12" s="3" customFormat="1" ht="21.75" customHeight="1">
      <c r="A137" s="6"/>
      <c r="B137" s="46" t="s">
        <v>63</v>
      </c>
      <c r="C137" s="127" t="s">
        <v>94</v>
      </c>
      <c r="D137" s="134"/>
      <c r="E137" s="28"/>
      <c r="F137" s="28" t="s">
        <v>236</v>
      </c>
      <c r="G137" s="67">
        <v>0</v>
      </c>
      <c r="H137" s="29">
        <f t="shared" ref="H137:H144" si="17">E137*G137</f>
        <v>0</v>
      </c>
      <c r="I137" s="14"/>
    </row>
    <row r="138" spans="1:12" s="3" customFormat="1" ht="16.350000000000001" customHeight="1">
      <c r="A138" s="6"/>
      <c r="B138" s="46" t="s">
        <v>61</v>
      </c>
      <c r="C138" s="127" t="s">
        <v>85</v>
      </c>
      <c r="D138" s="134"/>
      <c r="E138" s="28"/>
      <c r="F138" s="28" t="s">
        <v>236</v>
      </c>
      <c r="G138" s="67">
        <v>0</v>
      </c>
      <c r="H138" s="29">
        <f t="shared" si="17"/>
        <v>0</v>
      </c>
    </row>
    <row r="139" spans="1:12" s="3" customFormat="1" ht="16.350000000000001" customHeight="1">
      <c r="A139" s="103" t="s">
        <v>300</v>
      </c>
      <c r="B139" s="46" t="s">
        <v>122</v>
      </c>
      <c r="C139" s="125" t="s">
        <v>121</v>
      </c>
      <c r="D139" s="126"/>
      <c r="E139" s="28"/>
      <c r="F139" s="28" t="s">
        <v>236</v>
      </c>
      <c r="G139" s="67">
        <v>0</v>
      </c>
      <c r="H139" s="29">
        <f t="shared" si="17"/>
        <v>0</v>
      </c>
    </row>
    <row r="140" spans="1:12" s="3" customFormat="1" ht="16.350000000000001" customHeight="1">
      <c r="A140" s="6"/>
      <c r="B140" s="46" t="s">
        <v>122</v>
      </c>
      <c r="C140" s="125" t="s">
        <v>146</v>
      </c>
      <c r="D140" s="126"/>
      <c r="E140" s="28"/>
      <c r="F140" s="28" t="s">
        <v>236</v>
      </c>
      <c r="G140" s="67">
        <v>0</v>
      </c>
      <c r="H140" s="29">
        <f t="shared" si="17"/>
        <v>0</v>
      </c>
    </row>
    <row r="141" spans="1:12" s="3" customFormat="1" ht="16.350000000000001" customHeight="1">
      <c r="A141" s="103" t="s">
        <v>300</v>
      </c>
      <c r="B141" s="46" t="s">
        <v>123</v>
      </c>
      <c r="C141" s="125" t="s">
        <v>121</v>
      </c>
      <c r="D141" s="126"/>
      <c r="E141" s="28"/>
      <c r="F141" s="28" t="s">
        <v>236</v>
      </c>
      <c r="G141" s="67">
        <v>0</v>
      </c>
      <c r="H141" s="29">
        <f t="shared" si="17"/>
        <v>0</v>
      </c>
    </row>
    <row r="142" spans="1:12" s="3" customFormat="1" ht="16.350000000000001" customHeight="1">
      <c r="A142" s="6"/>
      <c r="B142" s="46" t="s">
        <v>123</v>
      </c>
      <c r="C142" s="125" t="s">
        <v>146</v>
      </c>
      <c r="D142" s="126"/>
      <c r="E142" s="28"/>
      <c r="F142" s="28" t="s">
        <v>236</v>
      </c>
      <c r="G142" s="67">
        <v>0</v>
      </c>
      <c r="H142" s="29">
        <f t="shared" si="17"/>
        <v>0</v>
      </c>
    </row>
    <row r="143" spans="1:12" s="3" customFormat="1" ht="31.5" customHeight="1">
      <c r="A143" s="6"/>
      <c r="B143" s="35" t="s">
        <v>169</v>
      </c>
      <c r="C143" s="127" t="s">
        <v>143</v>
      </c>
      <c r="D143" s="128"/>
      <c r="E143" s="28"/>
      <c r="F143" s="28" t="s">
        <v>236</v>
      </c>
      <c r="G143" s="67">
        <v>0</v>
      </c>
      <c r="H143" s="29">
        <f t="shared" si="17"/>
        <v>0</v>
      </c>
    </row>
    <row r="144" spans="1:12" s="3" customFormat="1" ht="16.350000000000001" customHeight="1">
      <c r="A144" s="91"/>
      <c r="B144" s="46" t="s">
        <v>170</v>
      </c>
      <c r="C144" s="125" t="s">
        <v>164</v>
      </c>
      <c r="D144" s="126"/>
      <c r="E144" s="28"/>
      <c r="F144" s="28" t="s">
        <v>236</v>
      </c>
      <c r="G144" s="67">
        <v>0</v>
      </c>
      <c r="H144" s="29">
        <f t="shared" si="17"/>
        <v>0</v>
      </c>
    </row>
    <row r="145" spans="1:9" s="3" customFormat="1" ht="16.350000000000001" customHeight="1">
      <c r="A145" s="82"/>
      <c r="B145" s="118" t="s">
        <v>238</v>
      </c>
      <c r="C145" s="119"/>
      <c r="D145" s="119"/>
      <c r="E145" s="119"/>
      <c r="F145" s="119"/>
      <c r="G145" s="119"/>
      <c r="H145" s="47">
        <f>SUM(H137:H144)</f>
        <v>0</v>
      </c>
    </row>
    <row r="146" spans="1:9" s="3" customFormat="1" ht="16.350000000000001" customHeight="1">
      <c r="A146" s="83"/>
      <c r="B146" s="120"/>
      <c r="C146" s="121"/>
      <c r="D146" s="121"/>
      <c r="E146" s="121"/>
      <c r="F146" s="121"/>
      <c r="G146" s="121"/>
      <c r="H146" s="50"/>
      <c r="I146" s="13"/>
    </row>
    <row r="147" spans="1:9" s="3" customFormat="1" ht="16.5" customHeight="1">
      <c r="A147" s="84"/>
      <c r="B147" s="122" t="s">
        <v>277</v>
      </c>
      <c r="C147" s="123"/>
      <c r="D147" s="123"/>
      <c r="E147" s="123"/>
      <c r="F147" s="123"/>
      <c r="G147" s="123"/>
      <c r="H147" s="59">
        <f>H17+H20+H25+H32+H37+H42+H58+H70+H75+H84+H90+H98+H102+H108+H111+H117+H123+H127+H131+H135+H145</f>
        <v>0</v>
      </c>
      <c r="I147" s="13"/>
    </row>
    <row r="148" spans="1:9" s="3" customFormat="1" ht="14.25" customHeight="1">
      <c r="A148" s="85"/>
      <c r="C148" s="124"/>
      <c r="D148" s="124"/>
      <c r="E148" s="40"/>
      <c r="G148" s="70"/>
      <c r="H148" s="24"/>
    </row>
    <row r="149" spans="1:9" s="11" customFormat="1" ht="27.75" customHeight="1">
      <c r="A149" s="86" t="s">
        <v>206</v>
      </c>
      <c r="C149" s="113"/>
      <c r="D149" s="114"/>
      <c r="E149" s="114"/>
      <c r="F149" s="115"/>
      <c r="G149" s="71" t="s">
        <v>62</v>
      </c>
      <c r="H149" s="62"/>
    </row>
    <row r="150" spans="1:9" s="11" customFormat="1" ht="16.350000000000001" customHeight="1">
      <c r="A150" s="87"/>
      <c r="C150" s="116"/>
      <c r="D150" s="116"/>
      <c r="E150" s="40"/>
      <c r="G150" s="72"/>
      <c r="H150" s="25"/>
    </row>
    <row r="151" spans="1:9" s="11" customFormat="1" ht="30.75" customHeight="1">
      <c r="A151" s="86" t="s">
        <v>207</v>
      </c>
      <c r="C151" s="113"/>
      <c r="D151" s="114"/>
      <c r="E151" s="114"/>
      <c r="F151" s="115"/>
      <c r="G151" s="71" t="s">
        <v>62</v>
      </c>
      <c r="H151" s="62"/>
    </row>
    <row r="152" spans="1:9" s="11" customFormat="1" ht="19.5" customHeight="1">
      <c r="C152" s="116"/>
      <c r="D152" s="116"/>
      <c r="E152" s="40"/>
      <c r="G152" s="72"/>
      <c r="H152" s="25"/>
    </row>
    <row r="153" spans="1:9" s="2" customFormat="1" ht="27.75" customHeight="1">
      <c r="A153" s="117" t="s">
        <v>205</v>
      </c>
      <c r="B153" s="117"/>
      <c r="C153" s="117"/>
      <c r="D153" s="117"/>
      <c r="E153" s="117"/>
      <c r="F153" s="117"/>
      <c r="G153" s="117"/>
      <c r="H153" s="117"/>
    </row>
    <row r="154" spans="1:9" s="2" customFormat="1" ht="16.350000000000001" customHeight="1">
      <c r="C154" s="111"/>
      <c r="D154" s="111"/>
      <c r="E154" s="41"/>
      <c r="G154" s="73"/>
      <c r="H154" s="26"/>
    </row>
    <row r="155" spans="1:9" s="2" customFormat="1" ht="16.350000000000001" customHeight="1">
      <c r="C155" s="111"/>
      <c r="D155" s="111"/>
      <c r="E155" s="41"/>
      <c r="G155" s="73"/>
      <c r="H155" s="26"/>
    </row>
    <row r="156" spans="1:9" s="2" customFormat="1" ht="27" customHeight="1">
      <c r="C156" s="111"/>
      <c r="D156" s="111"/>
      <c r="E156" s="41"/>
      <c r="G156" s="73"/>
      <c r="H156" s="26"/>
    </row>
    <row r="157" spans="1:9" s="2" customFormat="1" ht="16.350000000000001" customHeight="1">
      <c r="C157" s="111"/>
      <c r="D157" s="111"/>
      <c r="E157" s="41"/>
      <c r="G157" s="73"/>
      <c r="H157" s="26"/>
    </row>
    <row r="158" spans="1:9" ht="16.350000000000001" customHeight="1">
      <c r="A158" s="2"/>
      <c r="B158" s="2"/>
      <c r="C158" s="111"/>
      <c r="D158" s="111"/>
      <c r="F158" s="2"/>
      <c r="G158" s="73"/>
      <c r="H158" s="26"/>
    </row>
    <row r="159" spans="1:9" ht="16.350000000000001" customHeight="1">
      <c r="C159" s="112"/>
      <c r="D159" s="112"/>
    </row>
    <row r="160" spans="1:9" ht="16.350000000000001" customHeight="1">
      <c r="C160" s="112"/>
      <c r="D160" s="112"/>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123 Main Street Houston, TX 77002&amp;R&amp;"Myriad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6385"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16386"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DC2F231F-844E-43FE-8037-C67A2F2EE321}">
          <x14:formula1>
            <xm:f>'Drop Down Options'!$A$112:$A$113</xm:f>
          </x14:formula1>
          <xm:sqref>C107:D107</xm:sqref>
        </x14:dataValidation>
        <x14:dataValidation type="list" allowBlank="1" showInputMessage="1" showErrorMessage="1" xr:uid="{D61AAA34-2FBB-4214-9261-0B1CFF831B5F}">
          <x14:formula1>
            <xm:f>'Drop Down Options'!$A$99:$A$100</xm:f>
          </x14:formula1>
          <xm:sqref>C69:D69</xm:sqref>
        </x14:dataValidation>
        <x14:dataValidation type="list" allowBlank="1" showInputMessage="1" showErrorMessage="1" xr:uid="{E0EEAA64-FEEF-4136-9B24-EA3A20C6D897}">
          <x14:formula1>
            <xm:f>'Drop Down Options'!$A$2:$A$4</xm:f>
          </x14:formula1>
          <xm:sqref>C22:D24</xm:sqref>
        </x14:dataValidation>
        <x14:dataValidation type="list" allowBlank="1" showInputMessage="1" showErrorMessage="1" xr:uid="{156712EE-8D0E-4276-B6F6-19FCCFC738A5}">
          <x14:formula1>
            <xm:f>'Drop Down Options'!$A$19:$A$25</xm:f>
          </x14:formula1>
          <xm:sqref>C29:D31</xm:sqref>
        </x14:dataValidation>
        <x14:dataValidation type="list" allowBlank="1" showInputMessage="1" showErrorMessage="1" xr:uid="{C5E26431-8FA7-4A1B-BCDB-35C071D3DABC}">
          <x14:formula1>
            <xm:f>'Drop Down Options'!$A$7:$A$9</xm:f>
          </x14:formula1>
          <xm:sqref>C97:D97</xm:sqref>
        </x14:dataValidation>
        <x14:dataValidation type="list" allowBlank="1" showInputMessage="1" showErrorMessage="1" xr:uid="{2B5F7877-66CE-4A9B-BB73-BF619CC392EC}">
          <x14:formula1>
            <xm:f>'Drop Down Options'!$A$33:$A$35</xm:f>
          </x14:formula1>
          <xm:sqref>C56:D57</xm:sqref>
        </x14:dataValidation>
        <x14:dataValidation type="list" allowBlank="1" showInputMessage="1" showErrorMessage="1" xr:uid="{CB08D3D5-E944-406B-9066-66E03D3AA916}">
          <x14:formula1>
            <xm:f>'Drop Down Options'!$A$88:$A$96</xm:f>
          </x14:formula1>
          <xm:sqref>C144:D144</xm:sqref>
        </x14:dataValidation>
        <x14:dataValidation type="list" allowBlank="1" showInputMessage="1" showErrorMessage="1" xr:uid="{A3D30135-25E9-4236-8100-5BAEEFD57036}">
          <x14:formula1>
            <xm:f>'Drop Down Options'!$A$84:$A$85</xm:f>
          </x14:formula1>
          <xm:sqref>C143:D143</xm:sqref>
        </x14:dataValidation>
        <x14:dataValidation type="list" allowBlank="1" showInputMessage="1" showErrorMessage="1" xr:uid="{43AE8A89-9CC9-4952-8332-A5E6EED582A9}">
          <x14:formula1>
            <xm:f>'Drop Down Options'!$A$80:$A$82</xm:f>
          </x14:formula1>
          <xm:sqref>C41:D41</xm:sqref>
        </x14:dataValidation>
        <x14:dataValidation type="list" allowBlank="1" showInputMessage="1" showErrorMessage="1" xr:uid="{FBB5C54E-0B1F-44DF-8326-F22F81D9AE46}">
          <x14:formula1>
            <xm:f>'Drop Down Options'!$A$28:$A$32</xm:f>
          </x14:formula1>
          <xm:sqref>C54:D55</xm:sqref>
        </x14:dataValidation>
        <x14:dataValidation type="list" allowBlank="1" showInputMessage="1" showErrorMessage="1" xr:uid="{219B47B2-AB8C-426C-81E0-0D7E01024885}">
          <x14:formula1>
            <xm:f>'Drop Down Options'!$A$12:$A$16</xm:f>
          </x14:formula1>
          <xm:sqref>K133:L136 C139:D142</xm:sqref>
        </x14:dataValidation>
        <x14:dataValidation type="list" allowBlank="1" showInputMessage="1" showErrorMessage="1" xr:uid="{0EF49A08-DD7A-4890-9E0B-76D2BBD2D1AB}">
          <x14:formula1>
            <xm:f>'Drop Down Options'!$A$7:$A$8</xm:f>
          </x14:formula1>
          <xm:sqref>C96:D96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64219-15BE-43DE-998A-FC127851C9CF}">
  <sheetPr>
    <tabColor theme="2" tint="-9.9978637043366805E-2"/>
    <pageSetUpPr fitToPage="1"/>
  </sheetPr>
  <dimension ref="A1:N160"/>
  <sheetViews>
    <sheetView showRuler="0" view="pageLayout" zoomScale="110" zoomScaleNormal="120" zoomScalePageLayoutView="110" workbookViewId="0">
      <selection activeCell="A10" sqref="A10"/>
    </sheetView>
  </sheetViews>
  <sheetFormatPr defaultColWidth="9.140625" defaultRowHeight="16.350000000000001" customHeight="1"/>
  <cols>
    <col min="1" max="1" width="7.7109375" style="1" customWidth="1"/>
    <col min="2" max="2" width="29.5703125" style="1" bestFit="1" customWidth="1"/>
    <col min="3" max="3" width="6" style="1" customWidth="1"/>
    <col min="4" max="4" width="59.2851562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54" t="s">
        <v>4</v>
      </c>
      <c r="B1" s="155"/>
      <c r="C1" s="155"/>
      <c r="D1" s="156" t="s">
        <v>311</v>
      </c>
      <c r="E1" s="156"/>
      <c r="F1" s="156"/>
      <c r="G1" s="156"/>
      <c r="H1" s="157"/>
    </row>
    <row r="2" spans="1:14" ht="16.350000000000001" customHeight="1">
      <c r="A2" s="154" t="s">
        <v>0</v>
      </c>
      <c r="B2" s="155"/>
      <c r="C2" s="155"/>
      <c r="D2" s="158" t="s">
        <v>312</v>
      </c>
      <c r="E2" s="158"/>
      <c r="F2" s="159"/>
      <c r="G2" s="64" t="s">
        <v>289</v>
      </c>
      <c r="H2" s="77"/>
      <c r="K2" s="1">
        <v>0</v>
      </c>
    </row>
    <row r="3" spans="1:14" ht="16.350000000000001" customHeight="1">
      <c r="A3" s="154" t="s">
        <v>286</v>
      </c>
      <c r="B3" s="155"/>
      <c r="C3" s="155"/>
      <c r="D3" s="160"/>
      <c r="E3" s="160"/>
      <c r="F3" s="161"/>
      <c r="G3" s="76" t="s">
        <v>211</v>
      </c>
      <c r="H3" s="78"/>
    </row>
    <row r="4" spans="1:14" s="3" customFormat="1" ht="16.350000000000001" customHeight="1">
      <c r="A4" s="150" t="s">
        <v>212</v>
      </c>
      <c r="B4" s="151"/>
      <c r="C4" s="151"/>
      <c r="D4" s="151"/>
      <c r="E4" s="151"/>
      <c r="F4" s="151"/>
      <c r="G4" s="151"/>
      <c r="H4" s="152"/>
      <c r="N4" s="12"/>
    </row>
    <row r="5" spans="1:14" s="5" customFormat="1" ht="57" customHeight="1">
      <c r="A5" s="4"/>
      <c r="B5" s="101" t="s">
        <v>1</v>
      </c>
      <c r="C5" s="153" t="s">
        <v>2</v>
      </c>
      <c r="D5" s="153"/>
      <c r="E5" s="44" t="s">
        <v>214</v>
      </c>
      <c r="F5" s="44" t="s">
        <v>213</v>
      </c>
      <c r="G5" s="65" t="s">
        <v>215</v>
      </c>
      <c r="H5" s="45" t="s">
        <v>3</v>
      </c>
    </row>
    <row r="6" spans="1:14" s="3" customFormat="1" ht="30.75" customHeight="1">
      <c r="A6" s="6"/>
      <c r="B6" s="46" t="s">
        <v>5</v>
      </c>
      <c r="C6" s="127" t="s">
        <v>64</v>
      </c>
      <c r="D6" s="128"/>
      <c r="E6" s="37"/>
      <c r="F6" s="38" t="s">
        <v>281</v>
      </c>
      <c r="G6" s="68">
        <v>0</v>
      </c>
      <c r="H6" s="23">
        <f t="shared" ref="H6:H15" si="0">E6*G6</f>
        <v>0</v>
      </c>
    </row>
    <row r="7" spans="1:14" s="3" customFormat="1" ht="27" customHeight="1">
      <c r="A7" s="6"/>
      <c r="B7" s="46" t="s">
        <v>6</v>
      </c>
      <c r="C7" s="127" t="s">
        <v>65</v>
      </c>
      <c r="D7" s="128"/>
      <c r="E7" s="37"/>
      <c r="F7" s="38" t="s">
        <v>281</v>
      </c>
      <c r="G7" s="68">
        <v>0</v>
      </c>
      <c r="H7" s="23">
        <f t="shared" si="0"/>
        <v>0</v>
      </c>
    </row>
    <row r="8" spans="1:14" s="3" customFormat="1" ht="75" customHeight="1">
      <c r="A8" s="6"/>
      <c r="B8" s="46" t="s">
        <v>7</v>
      </c>
      <c r="C8" s="127" t="s">
        <v>276</v>
      </c>
      <c r="D8" s="128"/>
      <c r="E8" s="37"/>
      <c r="F8" s="38" t="s">
        <v>279</v>
      </c>
      <c r="G8" s="68">
        <v>0</v>
      </c>
      <c r="H8" s="23">
        <f t="shared" si="0"/>
        <v>0</v>
      </c>
    </row>
    <row r="9" spans="1:14" s="3" customFormat="1" ht="32.25" customHeight="1">
      <c r="A9" s="6"/>
      <c r="B9" s="46" t="s">
        <v>8</v>
      </c>
      <c r="C9" s="127" t="s">
        <v>208</v>
      </c>
      <c r="D9" s="128"/>
      <c r="E9" s="39"/>
      <c r="F9" s="38" t="s">
        <v>281</v>
      </c>
      <c r="G9" s="68">
        <v>0</v>
      </c>
      <c r="H9" s="23">
        <f t="shared" si="0"/>
        <v>0</v>
      </c>
    </row>
    <row r="10" spans="1:14" s="3" customFormat="1" ht="21.75" customHeight="1">
      <c r="A10" s="108"/>
      <c r="B10" s="46" t="s">
        <v>274</v>
      </c>
      <c r="C10" s="127" t="s">
        <v>275</v>
      </c>
      <c r="D10" s="128"/>
      <c r="E10" s="39"/>
      <c r="F10" s="38" t="s">
        <v>281</v>
      </c>
      <c r="G10" s="68">
        <v>0</v>
      </c>
      <c r="H10" s="29">
        <f t="shared" si="0"/>
        <v>0</v>
      </c>
    </row>
    <row r="11" spans="1:14" s="3" customFormat="1" ht="13.5" customHeight="1">
      <c r="A11" s="6"/>
      <c r="B11" s="46" t="s">
        <v>9</v>
      </c>
      <c r="C11" s="127" t="s">
        <v>66</v>
      </c>
      <c r="D11" s="128"/>
      <c r="E11" s="39"/>
      <c r="F11" s="38" t="s">
        <v>281</v>
      </c>
      <c r="G11" s="68">
        <v>0</v>
      </c>
      <c r="H11" s="29">
        <f t="shared" si="0"/>
        <v>0</v>
      </c>
    </row>
    <row r="12" spans="1:14" s="3" customFormat="1" ht="30" customHeight="1">
      <c r="A12" s="6"/>
      <c r="B12" s="46" t="s">
        <v>219</v>
      </c>
      <c r="C12" s="127" t="s">
        <v>220</v>
      </c>
      <c r="D12" s="134"/>
      <c r="E12" s="37"/>
      <c r="F12" s="38" t="s">
        <v>283</v>
      </c>
      <c r="G12" s="68">
        <v>0</v>
      </c>
      <c r="H12" s="29">
        <f t="shared" si="0"/>
        <v>0</v>
      </c>
    </row>
    <row r="13" spans="1:14" s="3" customFormat="1" ht="15" customHeight="1">
      <c r="A13" s="6"/>
      <c r="B13" s="46" t="s">
        <v>98</v>
      </c>
      <c r="C13" s="127" t="s">
        <v>107</v>
      </c>
      <c r="D13" s="134"/>
      <c r="E13" s="38"/>
      <c r="F13" s="42" t="s">
        <v>284</v>
      </c>
      <c r="G13" s="68">
        <v>0</v>
      </c>
      <c r="H13" s="29">
        <f t="shared" si="0"/>
        <v>0</v>
      </c>
    </row>
    <row r="14" spans="1:14" s="3" customFormat="1" ht="15" customHeight="1">
      <c r="A14" s="6"/>
      <c r="B14" s="46" t="s">
        <v>198</v>
      </c>
      <c r="C14" s="127" t="s">
        <v>199</v>
      </c>
      <c r="D14" s="134"/>
      <c r="E14" s="38"/>
      <c r="F14" s="38" t="s">
        <v>281</v>
      </c>
      <c r="G14" s="66">
        <v>0</v>
      </c>
      <c r="H14" s="29">
        <f t="shared" si="0"/>
        <v>0</v>
      </c>
    </row>
    <row r="15" spans="1:14" s="3" customFormat="1" ht="48.75" customHeight="1">
      <c r="A15" s="6"/>
      <c r="B15" s="46" t="s">
        <v>198</v>
      </c>
      <c r="C15" s="127" t="s">
        <v>209</v>
      </c>
      <c r="D15" s="134"/>
      <c r="E15" s="38"/>
      <c r="F15" s="38" t="s">
        <v>281</v>
      </c>
      <c r="G15" s="66">
        <v>0</v>
      </c>
      <c r="H15" s="29">
        <f t="shared" si="0"/>
        <v>0</v>
      </c>
    </row>
    <row r="16" spans="1:14" s="22" customFormat="1" ht="15" customHeight="1">
      <c r="A16" s="21"/>
      <c r="B16" s="31" t="s">
        <v>203</v>
      </c>
      <c r="C16" s="127" t="s">
        <v>204</v>
      </c>
      <c r="D16" s="134"/>
      <c r="E16" s="75" t="s">
        <v>282</v>
      </c>
      <c r="F16" s="75" t="s">
        <v>282</v>
      </c>
      <c r="G16" s="75" t="s">
        <v>282</v>
      </c>
      <c r="H16" s="75" t="s">
        <v>282</v>
      </c>
    </row>
    <row r="17" spans="1:8" s="3" customFormat="1" ht="16.350000000000001" customHeight="1">
      <c r="A17" s="8"/>
      <c r="B17" s="129" t="s">
        <v>217</v>
      </c>
      <c r="C17" s="129"/>
      <c r="D17" s="129"/>
      <c r="E17" s="129"/>
      <c r="F17" s="129"/>
      <c r="G17" s="129"/>
      <c r="H17" s="43">
        <f>SUM(H6:H16)</f>
        <v>0</v>
      </c>
    </row>
    <row r="18" spans="1:8" s="3" customFormat="1" ht="16.350000000000001" customHeight="1">
      <c r="A18" s="150" t="s">
        <v>216</v>
      </c>
      <c r="B18" s="151"/>
      <c r="C18" s="151"/>
      <c r="D18" s="151"/>
      <c r="E18" s="151"/>
      <c r="F18" s="151"/>
      <c r="G18" s="151"/>
      <c r="H18" s="152"/>
    </row>
    <row r="19" spans="1:8" s="3" customFormat="1" ht="21.75" customHeight="1">
      <c r="A19" s="6"/>
      <c r="B19" s="36" t="s">
        <v>124</v>
      </c>
      <c r="C19" s="145" t="s">
        <v>182</v>
      </c>
      <c r="D19" s="147"/>
      <c r="E19" s="37"/>
      <c r="F19" s="28" t="s">
        <v>280</v>
      </c>
      <c r="G19" s="68">
        <v>0</v>
      </c>
      <c r="H19" s="56">
        <f>E19*G19</f>
        <v>0</v>
      </c>
    </row>
    <row r="20" spans="1:8" s="3" customFormat="1" ht="16.350000000000001" customHeight="1">
      <c r="A20" s="7"/>
      <c r="B20" s="129" t="s">
        <v>218</v>
      </c>
      <c r="C20" s="129"/>
      <c r="D20" s="129"/>
      <c r="E20" s="129"/>
      <c r="F20" s="129"/>
      <c r="G20" s="129"/>
      <c r="H20" s="43">
        <f>SUM(H19)</f>
        <v>0</v>
      </c>
    </row>
    <row r="21" spans="1:8" s="3" customFormat="1" ht="16.350000000000001" customHeight="1">
      <c r="A21" s="150" t="s">
        <v>11</v>
      </c>
      <c r="B21" s="151"/>
      <c r="C21" s="151"/>
      <c r="D21" s="151"/>
      <c r="E21" s="151"/>
      <c r="F21" s="151"/>
      <c r="G21" s="151"/>
      <c r="H21" s="152"/>
    </row>
    <row r="22" spans="1:8" s="5" customFormat="1" ht="17.25" customHeight="1">
      <c r="A22" s="4"/>
      <c r="B22" s="36" t="s">
        <v>117</v>
      </c>
      <c r="C22" s="145" t="s">
        <v>184</v>
      </c>
      <c r="D22" s="146"/>
      <c r="E22" s="28"/>
      <c r="F22" s="28" t="s">
        <v>236</v>
      </c>
      <c r="G22" s="67">
        <v>0</v>
      </c>
      <c r="H22" s="29">
        <f t="shared" ref="H22:H24" si="1">E22*G22</f>
        <v>0</v>
      </c>
    </row>
    <row r="23" spans="1:8" s="5" customFormat="1" ht="18.75" customHeight="1">
      <c r="A23" s="4"/>
      <c r="B23" s="36" t="s">
        <v>117</v>
      </c>
      <c r="C23" s="145" t="s">
        <v>185</v>
      </c>
      <c r="D23" s="146"/>
      <c r="E23" s="28"/>
      <c r="F23" s="28" t="s">
        <v>236</v>
      </c>
      <c r="G23" s="67">
        <v>0</v>
      </c>
      <c r="H23" s="29">
        <f t="shared" si="1"/>
        <v>0</v>
      </c>
    </row>
    <row r="24" spans="1:8" s="5" customFormat="1" ht="18.75" customHeight="1">
      <c r="A24" s="4"/>
      <c r="B24" s="36" t="s">
        <v>221</v>
      </c>
      <c r="C24" s="145" t="s">
        <v>222</v>
      </c>
      <c r="D24" s="146"/>
      <c r="E24" s="28"/>
      <c r="F24" s="28" t="s">
        <v>236</v>
      </c>
      <c r="G24" s="67">
        <v>0</v>
      </c>
      <c r="H24" s="29">
        <f t="shared" si="1"/>
        <v>0</v>
      </c>
    </row>
    <row r="25" spans="1:8" s="3" customFormat="1" ht="16.350000000000001" customHeight="1">
      <c r="A25" s="8"/>
      <c r="B25" s="129" t="s">
        <v>223</v>
      </c>
      <c r="C25" s="129"/>
      <c r="D25" s="129"/>
      <c r="E25" s="129"/>
      <c r="F25" s="129"/>
      <c r="G25" s="129"/>
      <c r="H25" s="47">
        <f>SUM(H22:H24)</f>
        <v>0</v>
      </c>
    </row>
    <row r="26" spans="1:8" s="3" customFormat="1" ht="16.350000000000001" customHeight="1">
      <c r="A26" s="150" t="s">
        <v>225</v>
      </c>
      <c r="B26" s="151"/>
      <c r="C26" s="151"/>
      <c r="D26" s="151"/>
      <c r="E26" s="151"/>
      <c r="F26" s="151"/>
      <c r="G26" s="151"/>
      <c r="H26" s="152"/>
    </row>
    <row r="27" spans="1:8" s="5" customFormat="1" ht="19.5" customHeight="1">
      <c r="A27" s="4"/>
      <c r="B27" s="36" t="s">
        <v>12</v>
      </c>
      <c r="C27" s="145" t="s">
        <v>194</v>
      </c>
      <c r="D27" s="147"/>
      <c r="E27" s="28"/>
      <c r="F27" s="28" t="s">
        <v>236</v>
      </c>
      <c r="G27" s="67">
        <v>0</v>
      </c>
      <c r="H27" s="29">
        <f t="shared" ref="H27:H31" si="2">E27*G27</f>
        <v>0</v>
      </c>
    </row>
    <row r="28" spans="1:8" s="5" customFormat="1" ht="17.25" customHeight="1">
      <c r="A28" s="4"/>
      <c r="B28" s="36" t="s">
        <v>13</v>
      </c>
      <c r="C28" s="145" t="s">
        <v>67</v>
      </c>
      <c r="D28" s="147"/>
      <c r="E28" s="28"/>
      <c r="F28" s="28" t="s">
        <v>236</v>
      </c>
      <c r="G28" s="67">
        <v>0</v>
      </c>
      <c r="H28" s="29">
        <f t="shared" si="2"/>
        <v>0</v>
      </c>
    </row>
    <row r="29" spans="1:8" s="5" customFormat="1" ht="17.25" customHeight="1">
      <c r="A29" s="4"/>
      <c r="B29" s="36" t="s">
        <v>10</v>
      </c>
      <c r="C29" s="145" t="s">
        <v>127</v>
      </c>
      <c r="D29" s="147"/>
      <c r="E29" s="28"/>
      <c r="F29" s="28" t="s">
        <v>236</v>
      </c>
      <c r="G29" s="67">
        <v>0</v>
      </c>
      <c r="H29" s="29">
        <f t="shared" si="2"/>
        <v>0</v>
      </c>
    </row>
    <row r="30" spans="1:8" s="5" customFormat="1" ht="18" customHeight="1">
      <c r="A30" s="4"/>
      <c r="B30" s="36" t="s">
        <v>10</v>
      </c>
      <c r="C30" s="145" t="s">
        <v>129</v>
      </c>
      <c r="D30" s="147"/>
      <c r="E30" s="28"/>
      <c r="F30" s="28" t="s">
        <v>236</v>
      </c>
      <c r="G30" s="67">
        <v>0</v>
      </c>
      <c r="H30" s="29">
        <f t="shared" si="2"/>
        <v>0</v>
      </c>
    </row>
    <row r="31" spans="1:8" s="5" customFormat="1" ht="15.75" customHeight="1">
      <c r="A31" s="4"/>
      <c r="B31" s="36" t="s">
        <v>10</v>
      </c>
      <c r="C31" s="145" t="s">
        <v>128</v>
      </c>
      <c r="D31" s="147"/>
      <c r="E31" s="28"/>
      <c r="F31" s="28" t="s">
        <v>236</v>
      </c>
      <c r="G31" s="67">
        <v>0</v>
      </c>
      <c r="H31" s="29">
        <f t="shared" si="2"/>
        <v>0</v>
      </c>
    </row>
    <row r="32" spans="1:8" s="3" customFormat="1" ht="16.350000000000001" customHeight="1">
      <c r="A32" s="8"/>
      <c r="B32" s="129" t="s">
        <v>224</v>
      </c>
      <c r="C32" s="129"/>
      <c r="D32" s="129"/>
      <c r="E32" s="129"/>
      <c r="F32" s="129"/>
      <c r="G32" s="129"/>
      <c r="H32" s="47">
        <f>SUM(H27:H31)</f>
        <v>0</v>
      </c>
    </row>
    <row r="33" spans="1:9" s="3" customFormat="1" ht="16.350000000000001" customHeight="1">
      <c r="A33" s="150" t="s">
        <v>14</v>
      </c>
      <c r="B33" s="151"/>
      <c r="C33" s="151"/>
      <c r="D33" s="151"/>
      <c r="E33" s="151"/>
      <c r="F33" s="151"/>
      <c r="G33" s="151"/>
      <c r="H33" s="152"/>
    </row>
    <row r="34" spans="1:9" s="3" customFormat="1" ht="12.75" customHeight="1">
      <c r="A34" s="131" t="s">
        <v>15</v>
      </c>
      <c r="B34" s="132"/>
      <c r="C34" s="132"/>
      <c r="D34" s="132"/>
      <c r="E34" s="132"/>
      <c r="F34" s="132"/>
      <c r="G34" s="132"/>
      <c r="H34" s="133"/>
    </row>
    <row r="35" spans="1:9" s="22" customFormat="1" ht="21.75" customHeight="1">
      <c r="A35" s="9"/>
      <c r="B35" s="32" t="s">
        <v>201</v>
      </c>
      <c r="C35" s="145" t="s">
        <v>200</v>
      </c>
      <c r="D35" s="147"/>
      <c r="E35" s="37"/>
      <c r="F35" s="38" t="s">
        <v>172</v>
      </c>
      <c r="G35" s="68">
        <v>0</v>
      </c>
      <c r="H35" s="30">
        <f>SUM(E35*G35)</f>
        <v>0</v>
      </c>
    </row>
    <row r="36" spans="1:9" s="22" customFormat="1" ht="14.25" customHeight="1">
      <c r="A36" s="9"/>
      <c r="B36" s="32" t="s">
        <v>17</v>
      </c>
      <c r="C36" s="145" t="s">
        <v>202</v>
      </c>
      <c r="D36" s="147"/>
      <c r="E36" s="37"/>
      <c r="F36" s="38" t="s">
        <v>172</v>
      </c>
      <c r="G36" s="68">
        <v>0</v>
      </c>
      <c r="H36" s="30">
        <f>SUM(E36*G36)</f>
        <v>0</v>
      </c>
    </row>
    <row r="37" spans="1:9" s="3" customFormat="1" ht="16.350000000000001" customHeight="1">
      <c r="A37" s="7"/>
      <c r="B37" s="129" t="s">
        <v>226</v>
      </c>
      <c r="C37" s="129"/>
      <c r="D37" s="129"/>
      <c r="E37" s="129"/>
      <c r="F37" s="129"/>
      <c r="G37" s="129"/>
      <c r="H37" s="47">
        <f>SUM(H35:H36)</f>
        <v>0</v>
      </c>
      <c r="I37" s="14"/>
    </row>
    <row r="38" spans="1:9" s="3" customFormat="1" ht="12.75" customHeight="1">
      <c r="A38" s="131" t="s">
        <v>16</v>
      </c>
      <c r="B38" s="132"/>
      <c r="C38" s="132"/>
      <c r="D38" s="132"/>
      <c r="E38" s="132"/>
      <c r="F38" s="132"/>
      <c r="G38" s="132"/>
      <c r="H38" s="133"/>
    </row>
    <row r="39" spans="1:9" s="3" customFormat="1" ht="18.75" customHeight="1">
      <c r="A39" s="6"/>
      <c r="B39" s="36" t="s">
        <v>99</v>
      </c>
      <c r="C39" s="145" t="s">
        <v>100</v>
      </c>
      <c r="D39" s="147"/>
      <c r="E39" s="28"/>
      <c r="F39" s="28" t="s">
        <v>236</v>
      </c>
      <c r="G39" s="67">
        <v>0</v>
      </c>
      <c r="H39" s="29">
        <f t="shared" ref="H39:H41" si="3">E39*G39</f>
        <v>0</v>
      </c>
    </row>
    <row r="40" spans="1:9" s="3" customFormat="1" ht="24" customHeight="1">
      <c r="A40" s="6"/>
      <c r="B40" s="36" t="s">
        <v>109</v>
      </c>
      <c r="C40" s="145" t="s">
        <v>108</v>
      </c>
      <c r="D40" s="146"/>
      <c r="E40" s="28"/>
      <c r="F40" s="28" t="s">
        <v>236</v>
      </c>
      <c r="G40" s="67">
        <v>0</v>
      </c>
      <c r="H40" s="29">
        <f t="shared" si="3"/>
        <v>0</v>
      </c>
    </row>
    <row r="41" spans="1:9" s="3" customFormat="1" ht="21.75" customHeight="1">
      <c r="A41" s="6"/>
      <c r="B41" s="36" t="s">
        <v>241</v>
      </c>
      <c r="C41" s="145" t="s">
        <v>242</v>
      </c>
      <c r="D41" s="147"/>
      <c r="E41" s="28"/>
      <c r="F41" s="28" t="s">
        <v>236</v>
      </c>
      <c r="G41" s="67">
        <v>0</v>
      </c>
      <c r="H41" s="29">
        <f t="shared" si="3"/>
        <v>0</v>
      </c>
    </row>
    <row r="42" spans="1:9" s="3" customFormat="1" ht="16.350000000000001" customHeight="1">
      <c r="A42" s="8"/>
      <c r="B42" s="148" t="s">
        <v>210</v>
      </c>
      <c r="C42" s="149"/>
      <c r="D42" s="149"/>
      <c r="E42" s="149"/>
      <c r="F42" s="149"/>
      <c r="G42" s="149"/>
      <c r="H42" s="47">
        <f>SUM(H39:H41)</f>
        <v>0</v>
      </c>
      <c r="I42" s="13"/>
    </row>
    <row r="43" spans="1:9" s="3" customFormat="1" ht="12.75" customHeight="1">
      <c r="A43" s="131" t="s">
        <v>18</v>
      </c>
      <c r="B43" s="132"/>
      <c r="C43" s="132"/>
      <c r="D43" s="132"/>
      <c r="E43" s="132"/>
      <c r="F43" s="132"/>
      <c r="G43" s="132"/>
      <c r="H43" s="133"/>
    </row>
    <row r="44" spans="1:9" s="3" customFormat="1" ht="43.5" customHeight="1">
      <c r="A44" s="6"/>
      <c r="B44" s="46" t="s">
        <v>19</v>
      </c>
      <c r="C44" s="127" t="s">
        <v>68</v>
      </c>
      <c r="D44" s="134"/>
      <c r="E44" s="28"/>
      <c r="F44" s="28" t="s">
        <v>236</v>
      </c>
      <c r="G44" s="67">
        <v>0</v>
      </c>
      <c r="H44" s="29">
        <f t="shared" ref="H44:H57" si="4">E44*G44</f>
        <v>0</v>
      </c>
    </row>
    <row r="45" spans="1:9" s="3" customFormat="1" ht="41.25" customHeight="1">
      <c r="A45" s="6"/>
      <c r="B45" s="46" t="s">
        <v>20</v>
      </c>
      <c r="C45" s="127" t="s">
        <v>244</v>
      </c>
      <c r="D45" s="134"/>
      <c r="E45" s="28"/>
      <c r="F45" s="28" t="s">
        <v>236</v>
      </c>
      <c r="G45" s="67">
        <v>0</v>
      </c>
      <c r="H45" s="29">
        <f t="shared" si="4"/>
        <v>0</v>
      </c>
    </row>
    <row r="46" spans="1:9" s="3" customFormat="1" ht="39.75" customHeight="1">
      <c r="A46" s="6"/>
      <c r="B46" s="46" t="s">
        <v>69</v>
      </c>
      <c r="C46" s="127" t="s">
        <v>245</v>
      </c>
      <c r="D46" s="134"/>
      <c r="E46" s="28"/>
      <c r="F46" s="28" t="s">
        <v>236</v>
      </c>
      <c r="G46" s="67">
        <v>0</v>
      </c>
      <c r="H46" s="29">
        <f t="shared" si="4"/>
        <v>0</v>
      </c>
    </row>
    <row r="47" spans="1:9" s="3" customFormat="1" ht="40.5" customHeight="1">
      <c r="A47" s="6"/>
      <c r="B47" s="46" t="s">
        <v>21</v>
      </c>
      <c r="C47" s="127" t="s">
        <v>110</v>
      </c>
      <c r="D47" s="134"/>
      <c r="E47" s="28"/>
      <c r="F47" s="28" t="s">
        <v>236</v>
      </c>
      <c r="G47" s="67">
        <v>0</v>
      </c>
      <c r="H47" s="29">
        <f t="shared" si="4"/>
        <v>0</v>
      </c>
    </row>
    <row r="48" spans="1:9" s="3" customFormat="1" ht="55.5" customHeight="1">
      <c r="A48" s="6"/>
      <c r="B48" s="46" t="s">
        <v>22</v>
      </c>
      <c r="C48" s="127" t="s">
        <v>95</v>
      </c>
      <c r="D48" s="134"/>
      <c r="E48" s="28"/>
      <c r="F48" s="38" t="s">
        <v>281</v>
      </c>
      <c r="G48" s="67">
        <v>0</v>
      </c>
      <c r="H48" s="33">
        <f t="shared" si="4"/>
        <v>0</v>
      </c>
    </row>
    <row r="49" spans="1:9" s="3" customFormat="1" ht="41.25" customHeight="1">
      <c r="A49" s="6"/>
      <c r="B49" s="46" t="s">
        <v>23</v>
      </c>
      <c r="C49" s="127" t="s">
        <v>96</v>
      </c>
      <c r="D49" s="134"/>
      <c r="E49" s="28"/>
      <c r="F49" s="28" t="s">
        <v>236</v>
      </c>
      <c r="G49" s="67">
        <v>0</v>
      </c>
      <c r="H49" s="29">
        <f t="shared" si="4"/>
        <v>0</v>
      </c>
    </row>
    <row r="50" spans="1:9" s="3" customFormat="1" ht="15.75" customHeight="1">
      <c r="A50" s="6"/>
      <c r="B50" s="46" t="s">
        <v>243</v>
      </c>
      <c r="C50" s="127" t="s">
        <v>97</v>
      </c>
      <c r="D50" s="134"/>
      <c r="E50" s="28"/>
      <c r="F50" s="38" t="s">
        <v>281</v>
      </c>
      <c r="G50" s="67">
        <v>0</v>
      </c>
      <c r="H50" s="57">
        <f t="shared" si="4"/>
        <v>0</v>
      </c>
    </row>
    <row r="51" spans="1:9" s="3" customFormat="1" ht="24" customHeight="1">
      <c r="A51" s="6"/>
      <c r="B51" s="46" t="s">
        <v>24</v>
      </c>
      <c r="C51" s="127" t="s">
        <v>97</v>
      </c>
      <c r="D51" s="134"/>
      <c r="E51" s="28"/>
      <c r="F51" s="28" t="s">
        <v>236</v>
      </c>
      <c r="G51" s="67">
        <v>0</v>
      </c>
      <c r="H51" s="29">
        <f t="shared" si="4"/>
        <v>0</v>
      </c>
    </row>
    <row r="52" spans="1:9" s="3" customFormat="1" ht="15.75" customHeight="1">
      <c r="A52" s="6"/>
      <c r="B52" s="46" t="s">
        <v>25</v>
      </c>
      <c r="C52" s="127" t="s">
        <v>70</v>
      </c>
      <c r="D52" s="134"/>
      <c r="E52" s="28"/>
      <c r="F52" s="28" t="s">
        <v>236</v>
      </c>
      <c r="G52" s="67">
        <v>0</v>
      </c>
      <c r="H52" s="29">
        <f t="shared" si="4"/>
        <v>0</v>
      </c>
    </row>
    <row r="53" spans="1:9" s="3" customFormat="1" ht="16.350000000000001" customHeight="1">
      <c r="A53" s="6"/>
      <c r="B53" s="46" t="s">
        <v>10</v>
      </c>
      <c r="C53" s="127" t="s">
        <v>67</v>
      </c>
      <c r="D53" s="128"/>
      <c r="E53" s="28"/>
      <c r="F53" s="28" t="s">
        <v>236</v>
      </c>
      <c r="G53" s="67">
        <v>0</v>
      </c>
      <c r="H53" s="29">
        <f t="shared" si="4"/>
        <v>0</v>
      </c>
    </row>
    <row r="54" spans="1:9" s="22" customFormat="1" ht="16.350000000000001" customHeight="1">
      <c r="A54" s="21"/>
      <c r="B54" s="31" t="s">
        <v>133</v>
      </c>
      <c r="C54" s="127" t="s">
        <v>130</v>
      </c>
      <c r="D54" s="134"/>
      <c r="E54" s="28"/>
      <c r="F54" s="28" t="s">
        <v>236</v>
      </c>
      <c r="G54" s="67">
        <v>0</v>
      </c>
      <c r="H54" s="29">
        <f t="shared" si="4"/>
        <v>0</v>
      </c>
    </row>
    <row r="55" spans="1:9" s="3" customFormat="1" ht="16.350000000000001" customHeight="1">
      <c r="A55" s="6"/>
      <c r="B55" s="46" t="s">
        <v>133</v>
      </c>
      <c r="C55" s="127" t="s">
        <v>156</v>
      </c>
      <c r="D55" s="134"/>
      <c r="E55" s="28"/>
      <c r="F55" s="28" t="s">
        <v>236</v>
      </c>
      <c r="G55" s="67">
        <v>0</v>
      </c>
      <c r="H55" s="29">
        <f t="shared" si="4"/>
        <v>0</v>
      </c>
    </row>
    <row r="56" spans="1:9" s="3" customFormat="1" ht="16.350000000000001" customHeight="1">
      <c r="A56" s="6"/>
      <c r="B56" s="46" t="s">
        <v>173</v>
      </c>
      <c r="C56" s="127" t="s">
        <v>171</v>
      </c>
      <c r="D56" s="134"/>
      <c r="E56" s="28"/>
      <c r="F56" s="28" t="s">
        <v>236</v>
      </c>
      <c r="G56" s="67">
        <v>0</v>
      </c>
      <c r="H56" s="29">
        <f t="shared" si="4"/>
        <v>0</v>
      </c>
    </row>
    <row r="57" spans="1:9" s="3" customFormat="1" ht="16.350000000000001" customHeight="1">
      <c r="A57" s="6"/>
      <c r="B57" s="46" t="s">
        <v>173</v>
      </c>
      <c r="C57" s="127" t="s">
        <v>175</v>
      </c>
      <c r="D57" s="134"/>
      <c r="E57" s="28"/>
      <c r="F57" s="28" t="s">
        <v>236</v>
      </c>
      <c r="G57" s="67">
        <v>0</v>
      </c>
      <c r="H57" s="29">
        <f t="shared" si="4"/>
        <v>0</v>
      </c>
    </row>
    <row r="58" spans="1:9" s="3" customFormat="1" ht="16.350000000000001" customHeight="1">
      <c r="A58" s="8"/>
      <c r="B58" s="129" t="s">
        <v>227</v>
      </c>
      <c r="C58" s="129"/>
      <c r="D58" s="129"/>
      <c r="E58" s="129"/>
      <c r="F58" s="129"/>
      <c r="G58" s="129"/>
      <c r="H58" s="47">
        <f>SUM(H44:H57)</f>
        <v>0</v>
      </c>
      <c r="I58" s="14"/>
    </row>
    <row r="59" spans="1:9" s="3" customFormat="1" ht="12.75" customHeight="1">
      <c r="A59" s="131" t="s">
        <v>26</v>
      </c>
      <c r="B59" s="132"/>
      <c r="C59" s="132"/>
      <c r="D59" s="132"/>
      <c r="E59" s="132"/>
      <c r="F59" s="132"/>
      <c r="G59" s="132"/>
      <c r="H59" s="133"/>
    </row>
    <row r="60" spans="1:9" s="3" customFormat="1" ht="102.75" customHeight="1">
      <c r="A60" s="6"/>
      <c r="B60" s="46" t="s">
        <v>27</v>
      </c>
      <c r="C60" s="127" t="s">
        <v>71</v>
      </c>
      <c r="D60" s="134"/>
      <c r="E60" s="28"/>
      <c r="F60" s="28" t="s">
        <v>236</v>
      </c>
      <c r="G60" s="67">
        <v>0</v>
      </c>
      <c r="H60" s="29">
        <f t="shared" ref="H60:H69" si="5">E60*G60</f>
        <v>0</v>
      </c>
    </row>
    <row r="61" spans="1:9" s="3" customFormat="1" ht="60.75" customHeight="1">
      <c r="A61" s="6"/>
      <c r="B61" s="46" t="s">
        <v>72</v>
      </c>
      <c r="C61" s="127" t="s">
        <v>247</v>
      </c>
      <c r="D61" s="134"/>
      <c r="E61" s="28"/>
      <c r="F61" s="28" t="s">
        <v>236</v>
      </c>
      <c r="G61" s="67">
        <v>0</v>
      </c>
      <c r="H61" s="29">
        <f t="shared" si="5"/>
        <v>0</v>
      </c>
    </row>
    <row r="62" spans="1:9" s="3" customFormat="1" ht="23.25" customHeight="1">
      <c r="A62" s="6"/>
      <c r="B62" s="46" t="s">
        <v>28</v>
      </c>
      <c r="C62" s="127" t="s">
        <v>246</v>
      </c>
      <c r="D62" s="134"/>
      <c r="E62" s="28"/>
      <c r="F62" s="28" t="s">
        <v>236</v>
      </c>
      <c r="G62" s="67">
        <v>0</v>
      </c>
      <c r="H62" s="56">
        <f t="shared" si="5"/>
        <v>0</v>
      </c>
    </row>
    <row r="63" spans="1:9" s="3" customFormat="1" ht="23.25" customHeight="1">
      <c r="A63" s="6"/>
      <c r="B63" s="46" t="s">
        <v>29</v>
      </c>
      <c r="C63" s="127" t="s">
        <v>248</v>
      </c>
      <c r="D63" s="134"/>
      <c r="E63" s="28"/>
      <c r="F63" s="28" t="s">
        <v>236</v>
      </c>
      <c r="G63" s="67">
        <v>0</v>
      </c>
      <c r="H63" s="29">
        <f t="shared" si="5"/>
        <v>0</v>
      </c>
    </row>
    <row r="64" spans="1:9" s="3" customFormat="1" ht="15.75" customHeight="1">
      <c r="A64" s="6"/>
      <c r="B64" s="46" t="s">
        <v>73</v>
      </c>
      <c r="C64" s="127" t="s">
        <v>74</v>
      </c>
      <c r="D64" s="134"/>
      <c r="E64" s="28"/>
      <c r="F64" s="28" t="s">
        <v>236</v>
      </c>
      <c r="G64" s="67">
        <v>0</v>
      </c>
      <c r="H64" s="29">
        <f t="shared" si="5"/>
        <v>0</v>
      </c>
    </row>
    <row r="65" spans="1:9" s="3" customFormat="1" ht="28.5" customHeight="1">
      <c r="A65" s="6"/>
      <c r="B65" s="46" t="s">
        <v>31</v>
      </c>
      <c r="C65" s="127" t="s">
        <v>250</v>
      </c>
      <c r="D65" s="134"/>
      <c r="E65" s="28"/>
      <c r="F65" s="28" t="s">
        <v>236</v>
      </c>
      <c r="G65" s="67">
        <v>0</v>
      </c>
      <c r="H65" s="29">
        <f t="shared" si="5"/>
        <v>0</v>
      </c>
    </row>
    <row r="66" spans="1:9" s="3" customFormat="1" ht="33.75" customHeight="1">
      <c r="A66" s="6"/>
      <c r="B66" s="46" t="s">
        <v>30</v>
      </c>
      <c r="C66" s="127" t="s">
        <v>249</v>
      </c>
      <c r="D66" s="134"/>
      <c r="E66" s="28"/>
      <c r="F66" s="28" t="s">
        <v>236</v>
      </c>
      <c r="G66" s="67">
        <v>0</v>
      </c>
      <c r="H66" s="29">
        <f t="shared" si="5"/>
        <v>0</v>
      </c>
    </row>
    <row r="67" spans="1:9" s="3" customFormat="1" ht="19.5" customHeight="1">
      <c r="A67" s="6"/>
      <c r="B67" s="35" t="s">
        <v>75</v>
      </c>
      <c r="C67" s="127" t="s">
        <v>248</v>
      </c>
      <c r="D67" s="134"/>
      <c r="E67" s="28"/>
      <c r="F67" s="28" t="s">
        <v>236</v>
      </c>
      <c r="G67" s="67">
        <v>0</v>
      </c>
      <c r="H67" s="29">
        <f t="shared" si="5"/>
        <v>0</v>
      </c>
    </row>
    <row r="68" spans="1:9" s="3" customFormat="1" ht="16.350000000000001" customHeight="1">
      <c r="A68" s="6"/>
      <c r="B68" s="46" t="s">
        <v>101</v>
      </c>
      <c r="C68" s="127" t="s">
        <v>248</v>
      </c>
      <c r="D68" s="134"/>
      <c r="E68" s="28"/>
      <c r="F68" s="28" t="s">
        <v>236</v>
      </c>
      <c r="G68" s="67">
        <v>0</v>
      </c>
      <c r="H68" s="29">
        <f t="shared" si="5"/>
        <v>0</v>
      </c>
    </row>
    <row r="69" spans="1:9" s="3" customFormat="1" ht="24.75" customHeight="1">
      <c r="A69" s="6"/>
      <c r="B69" s="46" t="s">
        <v>10</v>
      </c>
      <c r="C69" s="127" t="s">
        <v>187</v>
      </c>
      <c r="D69" s="128"/>
      <c r="E69" s="28"/>
      <c r="F69" s="28" t="s">
        <v>236</v>
      </c>
      <c r="G69" s="67">
        <v>0</v>
      </c>
      <c r="H69" s="29">
        <f t="shared" si="5"/>
        <v>0</v>
      </c>
    </row>
    <row r="70" spans="1:9" s="3" customFormat="1" ht="16.350000000000001" customHeight="1">
      <c r="A70" s="8"/>
      <c r="B70" s="129" t="s">
        <v>228</v>
      </c>
      <c r="C70" s="129"/>
      <c r="D70" s="129"/>
      <c r="E70" s="129"/>
      <c r="F70" s="129"/>
      <c r="G70" s="129"/>
      <c r="H70" s="47">
        <f>SUM(H60:H69)</f>
        <v>0</v>
      </c>
      <c r="I70" s="14"/>
    </row>
    <row r="71" spans="1:9" s="3" customFormat="1" ht="12.75" customHeight="1">
      <c r="A71" s="131" t="s">
        <v>252</v>
      </c>
      <c r="B71" s="143"/>
      <c r="C71" s="143"/>
      <c r="D71" s="143"/>
      <c r="E71" s="143"/>
      <c r="F71" s="143"/>
      <c r="G71" s="143"/>
      <c r="H71" s="144"/>
    </row>
    <row r="72" spans="1:9" s="3" customFormat="1" ht="44.25" customHeight="1">
      <c r="A72" s="6"/>
      <c r="B72" s="46" t="s">
        <v>32</v>
      </c>
      <c r="C72" s="127" t="s">
        <v>251</v>
      </c>
      <c r="D72" s="134"/>
      <c r="E72" s="28"/>
      <c r="F72" s="28" t="s">
        <v>236</v>
      </c>
      <c r="G72" s="67">
        <v>0</v>
      </c>
      <c r="H72" s="29">
        <f t="shared" ref="H72:H74" si="6">E72*G72</f>
        <v>0</v>
      </c>
    </row>
    <row r="73" spans="1:9" s="3" customFormat="1" ht="27.75" customHeight="1">
      <c r="A73" s="6"/>
      <c r="B73" s="46" t="s">
        <v>76</v>
      </c>
      <c r="C73" s="127" t="s">
        <v>77</v>
      </c>
      <c r="D73" s="134"/>
      <c r="E73" s="28"/>
      <c r="F73" s="28" t="s">
        <v>236</v>
      </c>
      <c r="G73" s="67">
        <v>0</v>
      </c>
      <c r="H73" s="29">
        <f t="shared" si="6"/>
        <v>0</v>
      </c>
    </row>
    <row r="74" spans="1:9" s="3" customFormat="1" ht="15.75" customHeight="1">
      <c r="A74" s="6"/>
      <c r="B74" s="46" t="s">
        <v>78</v>
      </c>
      <c r="C74" s="127" t="s">
        <v>74</v>
      </c>
      <c r="D74" s="134"/>
      <c r="E74" s="28"/>
      <c r="F74" s="28" t="s">
        <v>236</v>
      </c>
      <c r="G74" s="67">
        <v>0</v>
      </c>
      <c r="H74" s="29">
        <f t="shared" si="6"/>
        <v>0</v>
      </c>
    </row>
    <row r="75" spans="1:9" s="3" customFormat="1" ht="16.350000000000001" customHeight="1">
      <c r="A75" s="7"/>
      <c r="B75" s="129" t="s">
        <v>253</v>
      </c>
      <c r="C75" s="129"/>
      <c r="D75" s="129"/>
      <c r="E75" s="129"/>
      <c r="F75" s="129"/>
      <c r="G75" s="129"/>
      <c r="H75" s="43">
        <f>SUM(H72:H74)</f>
        <v>0</v>
      </c>
      <c r="I75" s="14"/>
    </row>
    <row r="76" spans="1:9" s="3" customFormat="1" ht="12.75" customHeight="1">
      <c r="A76" s="131" t="s">
        <v>33</v>
      </c>
      <c r="B76" s="132"/>
      <c r="C76" s="132"/>
      <c r="D76" s="132"/>
      <c r="E76" s="132"/>
      <c r="F76" s="132"/>
      <c r="G76" s="132"/>
      <c r="H76" s="133"/>
    </row>
    <row r="77" spans="1:9" s="3" customFormat="1" ht="28.5" customHeight="1">
      <c r="A77" s="52"/>
      <c r="B77" s="46" t="s">
        <v>34</v>
      </c>
      <c r="C77" s="127" t="s">
        <v>254</v>
      </c>
      <c r="D77" s="134"/>
      <c r="E77" s="28"/>
      <c r="F77" s="28" t="s">
        <v>236</v>
      </c>
      <c r="G77" s="67">
        <v>0</v>
      </c>
      <c r="H77" s="29">
        <f t="shared" ref="H77:H83" si="7">E77*G77</f>
        <v>0</v>
      </c>
    </row>
    <row r="78" spans="1:9" s="3" customFormat="1" ht="39.75" customHeight="1">
      <c r="A78" s="52"/>
      <c r="B78" s="46" t="s">
        <v>79</v>
      </c>
      <c r="C78" s="138" t="s">
        <v>255</v>
      </c>
      <c r="D78" s="142"/>
      <c r="E78" s="28"/>
      <c r="F78" s="28" t="s">
        <v>236</v>
      </c>
      <c r="G78" s="67">
        <v>0</v>
      </c>
      <c r="H78" s="29">
        <f t="shared" si="7"/>
        <v>0</v>
      </c>
    </row>
    <row r="79" spans="1:9" s="3" customFormat="1" ht="30" customHeight="1">
      <c r="A79" s="52"/>
      <c r="B79" s="35" t="s">
        <v>80</v>
      </c>
      <c r="C79" s="138" t="s">
        <v>256</v>
      </c>
      <c r="D79" s="142"/>
      <c r="E79" s="28"/>
      <c r="F79" s="28" t="s">
        <v>236</v>
      </c>
      <c r="G79" s="67">
        <v>0</v>
      </c>
      <c r="H79" s="29">
        <f t="shared" si="7"/>
        <v>0</v>
      </c>
    </row>
    <row r="80" spans="1:9" s="3" customFormat="1" ht="15.75" customHeight="1">
      <c r="A80" s="52"/>
      <c r="B80" s="46" t="s">
        <v>81</v>
      </c>
      <c r="C80" s="127" t="s">
        <v>70</v>
      </c>
      <c r="D80" s="134"/>
      <c r="E80" s="28"/>
      <c r="F80" s="28" t="s">
        <v>236</v>
      </c>
      <c r="G80" s="67">
        <v>0</v>
      </c>
      <c r="H80" s="29">
        <f t="shared" si="7"/>
        <v>0</v>
      </c>
    </row>
    <row r="81" spans="1:9" s="3" customFormat="1" ht="27.75" customHeight="1">
      <c r="A81" s="52"/>
      <c r="B81" s="46" t="s">
        <v>35</v>
      </c>
      <c r="C81" s="127" t="s">
        <v>111</v>
      </c>
      <c r="D81" s="134"/>
      <c r="E81" s="28"/>
      <c r="F81" s="28" t="s">
        <v>236</v>
      </c>
      <c r="G81" s="67">
        <v>0</v>
      </c>
      <c r="H81" s="29">
        <f t="shared" si="7"/>
        <v>0</v>
      </c>
    </row>
    <row r="82" spans="1:9" s="3" customFormat="1" ht="16.350000000000001" customHeight="1">
      <c r="A82" s="52"/>
      <c r="B82" s="46" t="s">
        <v>102</v>
      </c>
      <c r="C82" s="127" t="s">
        <v>103</v>
      </c>
      <c r="D82" s="134"/>
      <c r="E82" s="28"/>
      <c r="F82" s="28" t="s">
        <v>236</v>
      </c>
      <c r="G82" s="67">
        <v>0</v>
      </c>
      <c r="H82" s="29">
        <f t="shared" si="7"/>
        <v>0</v>
      </c>
    </row>
    <row r="83" spans="1:9" s="3" customFormat="1" ht="16.350000000000001" customHeight="1">
      <c r="A83" s="52"/>
      <c r="B83" s="46" t="s">
        <v>104</v>
      </c>
      <c r="C83" s="127" t="s">
        <v>70</v>
      </c>
      <c r="D83" s="134"/>
      <c r="E83" s="28"/>
      <c r="F83" s="28" t="s">
        <v>236</v>
      </c>
      <c r="G83" s="67">
        <v>0</v>
      </c>
      <c r="H83" s="29">
        <f t="shared" si="7"/>
        <v>0</v>
      </c>
    </row>
    <row r="84" spans="1:9" s="3" customFormat="1" ht="16.350000000000001" customHeight="1">
      <c r="A84" s="53"/>
      <c r="B84" s="129" t="s">
        <v>285</v>
      </c>
      <c r="C84" s="141"/>
      <c r="D84" s="141"/>
      <c r="E84" s="141"/>
      <c r="F84" s="141"/>
      <c r="G84" s="141"/>
      <c r="H84" s="60">
        <f>SUM(H77:H83)</f>
        <v>0</v>
      </c>
      <c r="I84" s="14"/>
    </row>
    <row r="85" spans="1:9" s="3" customFormat="1" ht="12.75" customHeight="1">
      <c r="A85" s="131" t="s">
        <v>36</v>
      </c>
      <c r="B85" s="132"/>
      <c r="C85" s="132"/>
      <c r="D85" s="132"/>
      <c r="E85" s="132"/>
      <c r="F85" s="132"/>
      <c r="G85" s="132"/>
      <c r="H85" s="133"/>
    </row>
    <row r="86" spans="1:9" s="3" customFormat="1" ht="65.25" customHeight="1">
      <c r="A86" s="52"/>
      <c r="B86" s="46" t="s">
        <v>82</v>
      </c>
      <c r="C86" s="127" t="s">
        <v>257</v>
      </c>
      <c r="D86" s="134"/>
      <c r="E86" s="28"/>
      <c r="F86" s="28" t="s">
        <v>236</v>
      </c>
      <c r="G86" s="67">
        <v>0</v>
      </c>
      <c r="H86" s="29">
        <f t="shared" ref="H86:H89" si="8">E86*G86</f>
        <v>0</v>
      </c>
    </row>
    <row r="87" spans="1:9" s="3" customFormat="1" ht="22.5" customHeight="1">
      <c r="A87" s="52"/>
      <c r="B87" s="46" t="s">
        <v>287</v>
      </c>
      <c r="C87" s="127" t="s">
        <v>103</v>
      </c>
      <c r="D87" s="128"/>
      <c r="E87" s="28"/>
      <c r="F87" s="28" t="s">
        <v>236</v>
      </c>
      <c r="G87" s="67">
        <v>0</v>
      </c>
      <c r="H87" s="29">
        <f t="shared" si="8"/>
        <v>0</v>
      </c>
    </row>
    <row r="88" spans="1:9" s="3" customFormat="1" ht="22.5" customHeight="1">
      <c r="A88" s="52"/>
      <c r="B88" s="46" t="s">
        <v>288</v>
      </c>
      <c r="C88" s="127" t="s">
        <v>103</v>
      </c>
      <c r="D88" s="128"/>
      <c r="E88" s="28"/>
      <c r="F88" s="28"/>
      <c r="G88" s="67"/>
      <c r="H88" s="29"/>
    </row>
    <row r="89" spans="1:9" s="3" customFormat="1" ht="34.5" customHeight="1">
      <c r="A89" s="52"/>
      <c r="B89" s="46" t="s">
        <v>83</v>
      </c>
      <c r="C89" s="127" t="s">
        <v>258</v>
      </c>
      <c r="D89" s="134"/>
      <c r="E89" s="28"/>
      <c r="F89" s="28" t="s">
        <v>236</v>
      </c>
      <c r="G89" s="67">
        <v>0</v>
      </c>
      <c r="H89" s="29">
        <f t="shared" si="8"/>
        <v>0</v>
      </c>
    </row>
    <row r="90" spans="1:9" s="3" customFormat="1" ht="16.350000000000001" customHeight="1">
      <c r="A90" s="54"/>
      <c r="B90" s="129" t="s">
        <v>259</v>
      </c>
      <c r="C90" s="141"/>
      <c r="D90" s="141"/>
      <c r="E90" s="141"/>
      <c r="F90" s="141"/>
      <c r="G90" s="141"/>
      <c r="H90" s="47">
        <f>SUM(H86:H89)</f>
        <v>0</v>
      </c>
      <c r="I90" s="14"/>
    </row>
    <row r="91" spans="1:9" s="3" customFormat="1" ht="12.75" customHeight="1">
      <c r="A91" s="131" t="s">
        <v>37</v>
      </c>
      <c r="B91" s="132"/>
      <c r="C91" s="132"/>
      <c r="D91" s="132"/>
      <c r="E91" s="132"/>
      <c r="F91" s="132"/>
      <c r="G91" s="132"/>
      <c r="H91" s="133"/>
    </row>
    <row r="92" spans="1:9" s="3" customFormat="1" ht="81.75" customHeight="1">
      <c r="A92" s="6"/>
      <c r="B92" s="46" t="s">
        <v>261</v>
      </c>
      <c r="C92" s="127" t="s">
        <v>263</v>
      </c>
      <c r="D92" s="128"/>
      <c r="E92" s="28"/>
      <c r="F92" s="28" t="s">
        <v>236</v>
      </c>
      <c r="G92" s="67">
        <v>0</v>
      </c>
      <c r="H92" s="29">
        <f t="shared" ref="H92:H97" si="9">E92*G92</f>
        <v>0</v>
      </c>
    </row>
    <row r="93" spans="1:9" s="3" customFormat="1" ht="17.25" customHeight="1">
      <c r="A93" s="6"/>
      <c r="B93" s="46" t="s">
        <v>84</v>
      </c>
      <c r="C93" s="127" t="s">
        <v>262</v>
      </c>
      <c r="D93" s="134"/>
      <c r="E93" s="28"/>
      <c r="F93" s="28" t="s">
        <v>236</v>
      </c>
      <c r="G93" s="67">
        <v>0</v>
      </c>
      <c r="H93" s="29">
        <f t="shared" si="9"/>
        <v>0</v>
      </c>
    </row>
    <row r="94" spans="1:9" s="3" customFormat="1" ht="17.25" customHeight="1">
      <c r="A94" s="6"/>
      <c r="B94" s="46" t="s">
        <v>86</v>
      </c>
      <c r="C94" s="127" t="s">
        <v>70</v>
      </c>
      <c r="D94" s="134"/>
      <c r="E94" s="28"/>
      <c r="F94" s="28" t="s">
        <v>236</v>
      </c>
      <c r="G94" s="67">
        <v>0</v>
      </c>
      <c r="H94" s="29">
        <f t="shared" si="9"/>
        <v>0</v>
      </c>
    </row>
    <row r="95" spans="1:9" s="3" customFormat="1" ht="17.25" customHeight="1">
      <c r="A95" s="6"/>
      <c r="B95" s="46" t="s">
        <v>87</v>
      </c>
      <c r="C95" s="127" t="s">
        <v>70</v>
      </c>
      <c r="D95" s="134"/>
      <c r="E95" s="28"/>
      <c r="F95" s="28" t="s">
        <v>236</v>
      </c>
      <c r="G95" s="67">
        <v>0</v>
      </c>
      <c r="H95" s="29">
        <f t="shared" si="9"/>
        <v>0</v>
      </c>
    </row>
    <row r="96" spans="1:9" s="3" customFormat="1" ht="17.25" customHeight="1">
      <c r="A96" s="6"/>
      <c r="B96" s="46" t="s">
        <v>116</v>
      </c>
      <c r="C96" s="127" t="s">
        <v>143</v>
      </c>
      <c r="D96" s="134"/>
      <c r="E96" s="28"/>
      <c r="F96" s="28" t="s">
        <v>236</v>
      </c>
      <c r="G96" s="67">
        <v>0</v>
      </c>
      <c r="H96" s="29">
        <f t="shared" si="9"/>
        <v>0</v>
      </c>
    </row>
    <row r="97" spans="1:9" s="3" customFormat="1" ht="14.25">
      <c r="A97" s="6"/>
      <c r="B97" s="46" t="s">
        <v>265</v>
      </c>
      <c r="C97" s="127" t="s">
        <v>264</v>
      </c>
      <c r="D97" s="134"/>
      <c r="E97" s="28"/>
      <c r="F97" s="28" t="s">
        <v>236</v>
      </c>
      <c r="G97" s="67">
        <v>0</v>
      </c>
      <c r="H97" s="29">
        <f t="shared" si="9"/>
        <v>0</v>
      </c>
    </row>
    <row r="98" spans="1:9" s="3" customFormat="1" ht="16.350000000000001" customHeight="1">
      <c r="A98" s="7"/>
      <c r="B98" s="129" t="s">
        <v>260</v>
      </c>
      <c r="C98" s="140"/>
      <c r="D98" s="140"/>
      <c r="E98" s="140"/>
      <c r="F98" s="140"/>
      <c r="G98" s="140"/>
      <c r="H98" s="55">
        <f>SUM(H92:H97)</f>
        <v>0</v>
      </c>
      <c r="I98" s="14"/>
    </row>
    <row r="99" spans="1:9" s="3" customFormat="1" ht="12.75" customHeight="1">
      <c r="A99" s="131" t="s">
        <v>38</v>
      </c>
      <c r="B99" s="132"/>
      <c r="C99" s="132"/>
      <c r="D99" s="132"/>
      <c r="E99" s="132"/>
      <c r="F99" s="132"/>
      <c r="G99" s="132"/>
      <c r="H99" s="133"/>
    </row>
    <row r="100" spans="1:9" s="3" customFormat="1" ht="51.75" customHeight="1">
      <c r="A100" s="6"/>
      <c r="B100" s="46" t="s">
        <v>39</v>
      </c>
      <c r="C100" s="127" t="s">
        <v>144</v>
      </c>
      <c r="D100" s="134"/>
      <c r="E100" s="28"/>
      <c r="F100" s="28" t="s">
        <v>236</v>
      </c>
      <c r="G100" s="67">
        <v>0</v>
      </c>
      <c r="H100" s="29">
        <f t="shared" ref="H100:H101" si="10">E100*G100</f>
        <v>0</v>
      </c>
    </row>
    <row r="101" spans="1:9" s="3" customFormat="1" ht="27" customHeight="1">
      <c r="A101" s="6"/>
      <c r="B101" s="46" t="s">
        <v>40</v>
      </c>
      <c r="C101" s="127" t="s">
        <v>88</v>
      </c>
      <c r="D101" s="134"/>
      <c r="E101" s="28"/>
      <c r="F101" s="28" t="s">
        <v>236</v>
      </c>
      <c r="G101" s="67">
        <v>0</v>
      </c>
      <c r="H101" s="29">
        <f t="shared" si="10"/>
        <v>0</v>
      </c>
    </row>
    <row r="102" spans="1:9" s="3" customFormat="1" ht="16.350000000000001" customHeight="1">
      <c r="A102" s="8"/>
      <c r="B102" s="129" t="s">
        <v>240</v>
      </c>
      <c r="C102" s="129"/>
      <c r="D102" s="129"/>
      <c r="E102" s="129"/>
      <c r="F102" s="129"/>
      <c r="G102" s="129"/>
      <c r="H102" s="61">
        <f>SUM(H100:H101)</f>
        <v>0</v>
      </c>
      <c r="I102" s="14"/>
    </row>
    <row r="103" spans="1:9" s="3" customFormat="1" ht="12.75" customHeight="1">
      <c r="A103" s="131" t="s">
        <v>41</v>
      </c>
      <c r="B103" s="132"/>
      <c r="C103" s="132"/>
      <c r="D103" s="132"/>
      <c r="E103" s="132"/>
      <c r="F103" s="132"/>
      <c r="G103" s="132"/>
      <c r="H103" s="133"/>
    </row>
    <row r="104" spans="1:9" s="3" customFormat="1" ht="37.5" customHeight="1">
      <c r="A104" s="6"/>
      <c r="B104" s="46" t="s">
        <v>42</v>
      </c>
      <c r="C104" s="127" t="s">
        <v>272</v>
      </c>
      <c r="D104" s="128"/>
      <c r="E104" s="28"/>
      <c r="F104" s="28" t="s">
        <v>236</v>
      </c>
      <c r="G104" s="67">
        <v>0</v>
      </c>
      <c r="H104" s="29">
        <f t="shared" ref="H104:H107" si="11">E104*G104</f>
        <v>0</v>
      </c>
    </row>
    <row r="105" spans="1:9" s="3" customFormat="1" ht="25.5" customHeight="1">
      <c r="A105" s="6"/>
      <c r="B105" s="46" t="s">
        <v>106</v>
      </c>
      <c r="C105" s="127" t="s">
        <v>105</v>
      </c>
      <c r="D105" s="134"/>
      <c r="E105" s="28"/>
      <c r="F105" s="28" t="s">
        <v>236</v>
      </c>
      <c r="G105" s="67">
        <v>0</v>
      </c>
      <c r="H105" s="29">
        <f t="shared" si="11"/>
        <v>0</v>
      </c>
    </row>
    <row r="106" spans="1:9" s="3" customFormat="1" ht="15.75" customHeight="1">
      <c r="A106" s="6"/>
      <c r="B106" s="46" t="s">
        <v>89</v>
      </c>
      <c r="C106" s="127" t="s">
        <v>90</v>
      </c>
      <c r="D106" s="134"/>
      <c r="E106" s="28"/>
      <c r="F106" s="28" t="s">
        <v>236</v>
      </c>
      <c r="G106" s="67">
        <v>0</v>
      </c>
      <c r="H106" s="29">
        <f t="shared" si="11"/>
        <v>0</v>
      </c>
    </row>
    <row r="107" spans="1:9" s="3" customFormat="1" ht="20.25" customHeight="1">
      <c r="A107" s="6"/>
      <c r="B107" s="48" t="s">
        <v>196</v>
      </c>
      <c r="C107" s="138" t="s">
        <v>194</v>
      </c>
      <c r="D107" s="139"/>
      <c r="E107" s="28"/>
      <c r="F107" s="28" t="s">
        <v>236</v>
      </c>
      <c r="G107" s="67">
        <v>0</v>
      </c>
      <c r="H107" s="29">
        <f t="shared" si="11"/>
        <v>0</v>
      </c>
    </row>
    <row r="108" spans="1:9" s="3" customFormat="1" ht="16.350000000000001" customHeight="1">
      <c r="A108" s="7"/>
      <c r="B108" s="129" t="s">
        <v>229</v>
      </c>
      <c r="C108" s="129"/>
      <c r="D108" s="129"/>
      <c r="E108" s="129"/>
      <c r="F108" s="129"/>
      <c r="G108" s="129"/>
      <c r="H108" s="58">
        <f>SUM(H104:H107)</f>
        <v>0</v>
      </c>
      <c r="I108" s="15"/>
    </row>
    <row r="109" spans="1:9" s="3" customFormat="1" ht="12.75" customHeight="1">
      <c r="A109" s="131" t="s">
        <v>43</v>
      </c>
      <c r="B109" s="132"/>
      <c r="C109" s="132"/>
      <c r="D109" s="132"/>
      <c r="E109" s="132"/>
      <c r="F109" s="132"/>
      <c r="G109" s="132"/>
      <c r="H109" s="133"/>
    </row>
    <row r="110" spans="1:9" s="3" customFormat="1" ht="39.75" customHeight="1">
      <c r="A110" s="6"/>
      <c r="B110" s="46" t="s">
        <v>44</v>
      </c>
      <c r="C110" s="127" t="s">
        <v>278</v>
      </c>
      <c r="D110" s="134"/>
      <c r="E110" s="28"/>
      <c r="F110" s="28" t="s">
        <v>236</v>
      </c>
      <c r="G110" s="67">
        <v>0</v>
      </c>
      <c r="H110" s="56">
        <f t="shared" ref="H110" si="12">E110*G110</f>
        <v>0</v>
      </c>
    </row>
    <row r="111" spans="1:9" s="3" customFormat="1" ht="16.350000000000001" customHeight="1">
      <c r="A111" s="8"/>
      <c r="B111" s="129" t="s">
        <v>230</v>
      </c>
      <c r="C111" s="129"/>
      <c r="D111" s="129"/>
      <c r="E111" s="129"/>
      <c r="F111" s="129"/>
      <c r="G111" s="129"/>
      <c r="H111" s="47">
        <f>SUM(H110)</f>
        <v>0</v>
      </c>
      <c r="I111" s="14"/>
    </row>
    <row r="112" spans="1:9" s="3" customFormat="1" ht="12.75" customHeight="1">
      <c r="A112" s="131" t="s">
        <v>45</v>
      </c>
      <c r="B112" s="132"/>
      <c r="C112" s="132"/>
      <c r="D112" s="132"/>
      <c r="E112" s="132"/>
      <c r="F112" s="132"/>
      <c r="G112" s="132"/>
      <c r="H112" s="133"/>
    </row>
    <row r="113" spans="1:9" s="3" customFormat="1" ht="36" customHeight="1">
      <c r="A113" s="6"/>
      <c r="B113" s="46" t="s">
        <v>267</v>
      </c>
      <c r="C113" s="127" t="s">
        <v>91</v>
      </c>
      <c r="D113" s="134"/>
      <c r="E113" s="28"/>
      <c r="F113" s="28" t="s">
        <v>236</v>
      </c>
      <c r="G113" s="67">
        <v>0</v>
      </c>
      <c r="H113" s="29">
        <f t="shared" ref="H113:H116" si="13">E113*G113</f>
        <v>0</v>
      </c>
    </row>
    <row r="114" spans="1:9" s="3" customFormat="1" ht="38.25" customHeight="1">
      <c r="A114" s="6"/>
      <c r="B114" s="46" t="s">
        <v>268</v>
      </c>
      <c r="C114" s="127" t="s">
        <v>112</v>
      </c>
      <c r="D114" s="134"/>
      <c r="E114" s="28"/>
      <c r="F114" s="28" t="s">
        <v>236</v>
      </c>
      <c r="G114" s="67">
        <v>0</v>
      </c>
      <c r="H114" s="29">
        <f t="shared" si="13"/>
        <v>0</v>
      </c>
    </row>
    <row r="115" spans="1:9" s="3" customFormat="1" ht="29.25" customHeight="1">
      <c r="A115" s="6"/>
      <c r="B115" s="46" t="s">
        <v>46</v>
      </c>
      <c r="C115" s="127" t="s">
        <v>290</v>
      </c>
      <c r="D115" s="134"/>
      <c r="E115" s="28"/>
      <c r="F115" s="28" t="s">
        <v>236</v>
      </c>
      <c r="G115" s="67">
        <v>0</v>
      </c>
      <c r="H115" s="29">
        <f t="shared" si="13"/>
        <v>0</v>
      </c>
    </row>
    <row r="116" spans="1:9" s="3" customFormat="1" ht="38.25" customHeight="1">
      <c r="A116" s="6"/>
      <c r="B116" s="46" t="s">
        <v>47</v>
      </c>
      <c r="C116" s="136" t="s">
        <v>296</v>
      </c>
      <c r="D116" s="137"/>
      <c r="E116" s="28"/>
      <c r="F116" s="28" t="s">
        <v>236</v>
      </c>
      <c r="G116" s="67">
        <v>0</v>
      </c>
      <c r="H116" s="56">
        <f t="shared" si="13"/>
        <v>0</v>
      </c>
    </row>
    <row r="117" spans="1:9" s="3" customFormat="1" ht="16.350000000000001" customHeight="1">
      <c r="A117" s="8"/>
      <c r="B117" s="129" t="s">
        <v>231</v>
      </c>
      <c r="C117" s="129"/>
      <c r="D117" s="129"/>
      <c r="E117" s="129"/>
      <c r="F117" s="129"/>
      <c r="G117" s="129"/>
      <c r="H117" s="60">
        <f>SUM(H113:H116)</f>
        <v>0</v>
      </c>
      <c r="I117" s="14"/>
    </row>
    <row r="118" spans="1:9" s="3" customFormat="1" ht="12.75" customHeight="1">
      <c r="A118" s="131" t="s">
        <v>48</v>
      </c>
      <c r="B118" s="132"/>
      <c r="C118" s="132"/>
      <c r="D118" s="132"/>
      <c r="E118" s="132"/>
      <c r="F118" s="132"/>
      <c r="G118" s="132"/>
      <c r="H118" s="133"/>
    </row>
    <row r="119" spans="1:9" s="3" customFormat="1" ht="16.350000000000001" customHeight="1">
      <c r="A119" s="6"/>
      <c r="B119" s="46" t="s">
        <v>49</v>
      </c>
      <c r="C119" s="127" t="s">
        <v>266</v>
      </c>
      <c r="D119" s="134"/>
      <c r="E119" s="28"/>
      <c r="F119" s="28" t="s">
        <v>236</v>
      </c>
      <c r="G119" s="67">
        <v>0</v>
      </c>
      <c r="H119" s="29">
        <f t="shared" ref="H119:H122" si="14">E119*G119</f>
        <v>0</v>
      </c>
    </row>
    <row r="120" spans="1:9" s="3" customFormat="1" ht="16.350000000000001" customHeight="1">
      <c r="A120" s="6"/>
      <c r="B120" s="46" t="s">
        <v>50</v>
      </c>
      <c r="C120" s="127" t="s">
        <v>266</v>
      </c>
      <c r="D120" s="134"/>
      <c r="E120" s="28"/>
      <c r="F120" s="28" t="s">
        <v>236</v>
      </c>
      <c r="G120" s="67">
        <v>0</v>
      </c>
      <c r="H120" s="29">
        <f t="shared" si="14"/>
        <v>0</v>
      </c>
    </row>
    <row r="121" spans="1:9" s="3" customFormat="1" ht="16.350000000000001" customHeight="1">
      <c r="A121" s="6"/>
      <c r="B121" s="46" t="s">
        <v>51</v>
      </c>
      <c r="C121" s="127" t="s">
        <v>266</v>
      </c>
      <c r="D121" s="134"/>
      <c r="E121" s="28"/>
      <c r="F121" s="28" t="s">
        <v>236</v>
      </c>
      <c r="G121" s="67">
        <v>0</v>
      </c>
      <c r="H121" s="56">
        <f t="shared" si="14"/>
        <v>0</v>
      </c>
    </row>
    <row r="122" spans="1:9" s="3" customFormat="1" ht="25.5" customHeight="1">
      <c r="A122" s="6"/>
      <c r="B122" s="46" t="s">
        <v>106</v>
      </c>
      <c r="C122" s="127" t="s">
        <v>92</v>
      </c>
      <c r="D122" s="134"/>
      <c r="E122" s="28"/>
      <c r="F122" s="28" t="s">
        <v>236</v>
      </c>
      <c r="G122" s="67">
        <v>0</v>
      </c>
      <c r="H122" s="56">
        <f t="shared" si="14"/>
        <v>0</v>
      </c>
    </row>
    <row r="123" spans="1:9" s="3" customFormat="1" ht="16.350000000000001" customHeight="1">
      <c r="A123" s="8"/>
      <c r="B123" s="135" t="s">
        <v>239</v>
      </c>
      <c r="C123" s="135"/>
      <c r="D123" s="135"/>
      <c r="E123" s="135"/>
      <c r="F123" s="135"/>
      <c r="G123" s="135"/>
      <c r="H123" s="51">
        <f>SUM(H119:H122)</f>
        <v>0</v>
      </c>
    </row>
    <row r="124" spans="1:9" s="3" customFormat="1" ht="12.75" customHeight="1">
      <c r="A124" s="131" t="s">
        <v>52</v>
      </c>
      <c r="B124" s="132"/>
      <c r="C124" s="132"/>
      <c r="D124" s="132"/>
      <c r="E124" s="132"/>
      <c r="F124" s="132"/>
      <c r="G124" s="132"/>
      <c r="H124" s="133"/>
    </row>
    <row r="125" spans="1:9" s="3" customFormat="1" ht="29.25" customHeight="1">
      <c r="A125" s="6"/>
      <c r="B125" s="46" t="s">
        <v>53</v>
      </c>
      <c r="C125" s="127" t="s">
        <v>93</v>
      </c>
      <c r="D125" s="134"/>
      <c r="E125" s="49"/>
      <c r="F125" s="102" t="s">
        <v>233</v>
      </c>
      <c r="G125" s="69">
        <v>0</v>
      </c>
      <c r="H125" s="34">
        <f>E125*G125</f>
        <v>0</v>
      </c>
    </row>
    <row r="126" spans="1:9" s="3" customFormat="1" ht="40.5" customHeight="1">
      <c r="A126" s="6"/>
      <c r="B126" s="46" t="s">
        <v>54</v>
      </c>
      <c r="C126" s="127" t="s">
        <v>113</v>
      </c>
      <c r="D126" s="134"/>
      <c r="E126" s="49"/>
      <c r="F126" s="102" t="s">
        <v>234</v>
      </c>
      <c r="G126" s="69">
        <v>0</v>
      </c>
      <c r="H126" s="34">
        <f>E126*G126</f>
        <v>0</v>
      </c>
    </row>
    <row r="127" spans="1:9" s="3" customFormat="1" ht="16.350000000000001" customHeight="1">
      <c r="A127" s="8"/>
      <c r="B127" s="129" t="s">
        <v>232</v>
      </c>
      <c r="C127" s="129"/>
      <c r="D127" s="129"/>
      <c r="E127" s="129"/>
      <c r="F127" s="129"/>
      <c r="G127" s="129"/>
      <c r="H127" s="47">
        <f>SUM(H125:H126)</f>
        <v>0</v>
      </c>
      <c r="I127" s="14"/>
    </row>
    <row r="128" spans="1:9" s="3" customFormat="1" ht="12.75" customHeight="1">
      <c r="A128" s="131" t="s">
        <v>55</v>
      </c>
      <c r="B128" s="132"/>
      <c r="C128" s="132"/>
      <c r="D128" s="132"/>
      <c r="E128" s="132"/>
      <c r="F128" s="132"/>
      <c r="G128" s="132"/>
      <c r="H128" s="133"/>
    </row>
    <row r="129" spans="1:12" s="3" customFormat="1" ht="33.75" customHeight="1">
      <c r="A129" s="6"/>
      <c r="B129" s="46" t="s">
        <v>56</v>
      </c>
      <c r="C129" s="127" t="s">
        <v>114</v>
      </c>
      <c r="D129" s="134"/>
      <c r="E129" s="28"/>
      <c r="F129" s="28" t="s">
        <v>236</v>
      </c>
      <c r="G129" s="67">
        <v>0</v>
      </c>
      <c r="H129" s="29">
        <f t="shared" ref="H129:H130" si="15">E129*G129</f>
        <v>0</v>
      </c>
    </row>
    <row r="130" spans="1:12" s="3" customFormat="1" ht="35.25" customHeight="1">
      <c r="A130" s="6"/>
      <c r="B130" s="46" t="s">
        <v>57</v>
      </c>
      <c r="C130" s="127" t="s">
        <v>115</v>
      </c>
      <c r="D130" s="134"/>
      <c r="E130" s="28"/>
      <c r="F130" s="28" t="s">
        <v>236</v>
      </c>
      <c r="G130" s="67">
        <v>0</v>
      </c>
      <c r="H130" s="29">
        <f t="shared" si="15"/>
        <v>0</v>
      </c>
    </row>
    <row r="131" spans="1:12" s="3" customFormat="1" ht="16.350000000000001" customHeight="1">
      <c r="A131" s="8"/>
      <c r="B131" s="129" t="s">
        <v>235</v>
      </c>
      <c r="C131" s="129"/>
      <c r="D131" s="129"/>
      <c r="E131" s="129"/>
      <c r="F131" s="129"/>
      <c r="G131" s="129"/>
      <c r="H131" s="58">
        <f>SUM(H129:H130)</f>
        <v>0</v>
      </c>
      <c r="I131" s="14"/>
    </row>
    <row r="132" spans="1:12" s="3" customFormat="1" ht="12.75" customHeight="1">
      <c r="A132" s="131" t="s">
        <v>58</v>
      </c>
      <c r="B132" s="132"/>
      <c r="C132" s="132"/>
      <c r="D132" s="132"/>
      <c r="E132" s="132"/>
      <c r="F132" s="132"/>
      <c r="G132" s="132"/>
      <c r="H132" s="133"/>
    </row>
    <row r="133" spans="1:12" s="3" customFormat="1" ht="60.75" customHeight="1">
      <c r="A133" s="6"/>
      <c r="B133" s="46" t="s">
        <v>59</v>
      </c>
      <c r="C133" s="127" t="s">
        <v>273</v>
      </c>
      <c r="D133" s="134"/>
      <c r="E133" s="28"/>
      <c r="F133" s="28" t="s">
        <v>236</v>
      </c>
      <c r="G133" s="67">
        <v>0</v>
      </c>
      <c r="H133" s="33">
        <f>E133*G133</f>
        <v>0</v>
      </c>
      <c r="J133" s="20"/>
      <c r="K133" s="130"/>
      <c r="L133" s="130"/>
    </row>
    <row r="134" spans="1:12" s="3" customFormat="1" ht="42.75" customHeight="1">
      <c r="A134" s="6"/>
      <c r="B134" s="46" t="s">
        <v>60</v>
      </c>
      <c r="C134" s="127" t="s">
        <v>145</v>
      </c>
      <c r="D134" s="134"/>
      <c r="E134" s="28"/>
      <c r="F134" s="28" t="s">
        <v>236</v>
      </c>
      <c r="G134" s="67">
        <v>0</v>
      </c>
      <c r="H134" s="29">
        <f t="shared" ref="H134" si="16">E134*G134</f>
        <v>0</v>
      </c>
      <c r="J134" s="20"/>
      <c r="K134" s="130"/>
      <c r="L134" s="130"/>
    </row>
    <row r="135" spans="1:12" s="3" customFormat="1" ht="16.350000000000001" customHeight="1">
      <c r="A135" s="7"/>
      <c r="B135" s="129" t="s">
        <v>237</v>
      </c>
      <c r="C135" s="129"/>
      <c r="D135" s="129"/>
      <c r="E135" s="129"/>
      <c r="F135" s="129"/>
      <c r="G135" s="129"/>
      <c r="H135" s="47">
        <f>SUM(H133:H134)</f>
        <v>0</v>
      </c>
      <c r="J135" s="20"/>
      <c r="K135" s="130"/>
      <c r="L135" s="130"/>
    </row>
    <row r="136" spans="1:12" s="3" customFormat="1" ht="12.75" customHeight="1">
      <c r="A136" s="131" t="s">
        <v>271</v>
      </c>
      <c r="B136" s="132"/>
      <c r="C136" s="132"/>
      <c r="D136" s="132"/>
      <c r="E136" s="132"/>
      <c r="F136" s="132"/>
      <c r="G136" s="132"/>
      <c r="H136" s="133"/>
      <c r="J136" s="20"/>
      <c r="K136" s="130"/>
      <c r="L136" s="130"/>
    </row>
    <row r="137" spans="1:12" s="3" customFormat="1" ht="21.75" customHeight="1">
      <c r="A137" s="6"/>
      <c r="B137" s="46" t="s">
        <v>63</v>
      </c>
      <c r="C137" s="127" t="s">
        <v>94</v>
      </c>
      <c r="D137" s="134"/>
      <c r="E137" s="28"/>
      <c r="F137" s="28" t="s">
        <v>236</v>
      </c>
      <c r="G137" s="67">
        <v>0</v>
      </c>
      <c r="H137" s="29">
        <f t="shared" ref="H137:H144" si="17">E137*G137</f>
        <v>0</v>
      </c>
      <c r="I137" s="14"/>
    </row>
    <row r="138" spans="1:12" s="3" customFormat="1" ht="16.350000000000001" customHeight="1">
      <c r="A138" s="6"/>
      <c r="B138" s="46" t="s">
        <v>61</v>
      </c>
      <c r="C138" s="127" t="s">
        <v>85</v>
      </c>
      <c r="D138" s="134"/>
      <c r="E138" s="28"/>
      <c r="F138" s="28" t="s">
        <v>236</v>
      </c>
      <c r="G138" s="67">
        <v>0</v>
      </c>
      <c r="H138" s="29">
        <f t="shared" si="17"/>
        <v>0</v>
      </c>
    </row>
    <row r="139" spans="1:12" s="3" customFormat="1" ht="16.350000000000001" customHeight="1">
      <c r="A139" s="103" t="s">
        <v>300</v>
      </c>
      <c r="B139" s="46" t="s">
        <v>122</v>
      </c>
      <c r="C139" s="125" t="s">
        <v>121</v>
      </c>
      <c r="D139" s="126"/>
      <c r="E139" s="28"/>
      <c r="F139" s="28" t="s">
        <v>236</v>
      </c>
      <c r="G139" s="67">
        <v>0</v>
      </c>
      <c r="H139" s="29">
        <f t="shared" si="17"/>
        <v>0</v>
      </c>
    </row>
    <row r="140" spans="1:12" s="3" customFormat="1" ht="16.350000000000001" customHeight="1">
      <c r="A140" s="6"/>
      <c r="B140" s="46" t="s">
        <v>122</v>
      </c>
      <c r="C140" s="125" t="s">
        <v>146</v>
      </c>
      <c r="D140" s="126"/>
      <c r="E140" s="28"/>
      <c r="F140" s="28" t="s">
        <v>236</v>
      </c>
      <c r="G140" s="67">
        <v>0</v>
      </c>
      <c r="H140" s="29">
        <f t="shared" si="17"/>
        <v>0</v>
      </c>
    </row>
    <row r="141" spans="1:12" s="3" customFormat="1" ht="16.350000000000001" customHeight="1">
      <c r="A141" s="103" t="s">
        <v>300</v>
      </c>
      <c r="B141" s="46" t="s">
        <v>123</v>
      </c>
      <c r="C141" s="125" t="s">
        <v>121</v>
      </c>
      <c r="D141" s="126"/>
      <c r="E141" s="28"/>
      <c r="F141" s="28" t="s">
        <v>236</v>
      </c>
      <c r="G141" s="67">
        <v>0</v>
      </c>
      <c r="H141" s="29">
        <f t="shared" si="17"/>
        <v>0</v>
      </c>
    </row>
    <row r="142" spans="1:12" s="3" customFormat="1" ht="16.350000000000001" customHeight="1">
      <c r="A142" s="6"/>
      <c r="B142" s="46" t="s">
        <v>123</v>
      </c>
      <c r="C142" s="125" t="s">
        <v>146</v>
      </c>
      <c r="D142" s="126"/>
      <c r="E142" s="28"/>
      <c r="F142" s="28" t="s">
        <v>236</v>
      </c>
      <c r="G142" s="67">
        <v>0</v>
      </c>
      <c r="H142" s="29">
        <f t="shared" si="17"/>
        <v>0</v>
      </c>
    </row>
    <row r="143" spans="1:12" s="3" customFormat="1" ht="31.5" customHeight="1">
      <c r="A143" s="6"/>
      <c r="B143" s="35" t="s">
        <v>169</v>
      </c>
      <c r="C143" s="127" t="s">
        <v>143</v>
      </c>
      <c r="D143" s="128"/>
      <c r="E143" s="28"/>
      <c r="F143" s="28" t="s">
        <v>236</v>
      </c>
      <c r="G143" s="67">
        <v>0</v>
      </c>
      <c r="H143" s="29">
        <f t="shared" si="17"/>
        <v>0</v>
      </c>
    </row>
    <row r="144" spans="1:12" s="3" customFormat="1" ht="16.350000000000001" customHeight="1">
      <c r="A144" s="91"/>
      <c r="B144" s="46" t="s">
        <v>170</v>
      </c>
      <c r="C144" s="125" t="s">
        <v>164</v>
      </c>
      <c r="D144" s="126"/>
      <c r="E144" s="28"/>
      <c r="F144" s="28" t="s">
        <v>236</v>
      </c>
      <c r="G144" s="67">
        <v>0</v>
      </c>
      <c r="H144" s="29">
        <f t="shared" si="17"/>
        <v>0</v>
      </c>
    </row>
    <row r="145" spans="1:9" s="3" customFormat="1" ht="16.350000000000001" customHeight="1">
      <c r="A145" s="82"/>
      <c r="B145" s="118" t="s">
        <v>238</v>
      </c>
      <c r="C145" s="119"/>
      <c r="D145" s="119"/>
      <c r="E145" s="119"/>
      <c r="F145" s="119"/>
      <c r="G145" s="119"/>
      <c r="H145" s="47">
        <f>SUM(H137:H144)</f>
        <v>0</v>
      </c>
    </row>
    <row r="146" spans="1:9" s="3" customFormat="1" ht="16.350000000000001" customHeight="1">
      <c r="A146" s="83"/>
      <c r="B146" s="120"/>
      <c r="C146" s="121"/>
      <c r="D146" s="121"/>
      <c r="E146" s="121"/>
      <c r="F146" s="121"/>
      <c r="G146" s="121"/>
      <c r="H146" s="50"/>
      <c r="I146" s="13"/>
    </row>
    <row r="147" spans="1:9" s="3" customFormat="1" ht="16.5" customHeight="1">
      <c r="A147" s="84"/>
      <c r="B147" s="122" t="s">
        <v>277</v>
      </c>
      <c r="C147" s="123"/>
      <c r="D147" s="123"/>
      <c r="E147" s="123"/>
      <c r="F147" s="123"/>
      <c r="G147" s="123"/>
      <c r="H147" s="59">
        <f>H17+H20+H25+H32+H37+H42+H58+H70+H75+H84+H90+H98+H102+H108+H111+H117+H123+H127+H131+H135+H145</f>
        <v>0</v>
      </c>
      <c r="I147" s="13"/>
    </row>
    <row r="148" spans="1:9" s="3" customFormat="1" ht="14.25" customHeight="1">
      <c r="A148" s="85"/>
      <c r="C148" s="124"/>
      <c r="D148" s="124"/>
      <c r="E148" s="40"/>
      <c r="G148" s="70"/>
      <c r="H148" s="24"/>
    </row>
    <row r="149" spans="1:9" s="11" customFormat="1" ht="27.75" customHeight="1">
      <c r="A149" s="86" t="s">
        <v>206</v>
      </c>
      <c r="C149" s="113"/>
      <c r="D149" s="114"/>
      <c r="E149" s="114"/>
      <c r="F149" s="115"/>
      <c r="G149" s="71" t="s">
        <v>62</v>
      </c>
      <c r="H149" s="62"/>
    </row>
    <row r="150" spans="1:9" s="11" customFormat="1" ht="16.350000000000001" customHeight="1">
      <c r="A150" s="87"/>
      <c r="C150" s="116"/>
      <c r="D150" s="116"/>
      <c r="E150" s="40"/>
      <c r="G150" s="72"/>
      <c r="H150" s="25"/>
    </row>
    <row r="151" spans="1:9" s="11" customFormat="1" ht="30.75" customHeight="1">
      <c r="A151" s="86" t="s">
        <v>207</v>
      </c>
      <c r="C151" s="113"/>
      <c r="D151" s="114"/>
      <c r="E151" s="114"/>
      <c r="F151" s="115"/>
      <c r="G151" s="71" t="s">
        <v>62</v>
      </c>
      <c r="H151" s="62"/>
    </row>
    <row r="152" spans="1:9" s="11" customFormat="1" ht="19.5" customHeight="1">
      <c r="C152" s="116"/>
      <c r="D152" s="116"/>
      <c r="E152" s="40"/>
      <c r="G152" s="72"/>
      <c r="H152" s="25"/>
    </row>
    <row r="153" spans="1:9" s="2" customFormat="1" ht="27.75" customHeight="1">
      <c r="A153" s="117" t="s">
        <v>205</v>
      </c>
      <c r="B153" s="117"/>
      <c r="C153" s="117"/>
      <c r="D153" s="117"/>
      <c r="E153" s="117"/>
      <c r="F153" s="117"/>
      <c r="G153" s="117"/>
      <c r="H153" s="117"/>
    </row>
    <row r="154" spans="1:9" s="2" customFormat="1" ht="16.350000000000001" customHeight="1">
      <c r="C154" s="111"/>
      <c r="D154" s="111"/>
      <c r="E154" s="41"/>
      <c r="G154" s="73"/>
      <c r="H154" s="26"/>
    </row>
    <row r="155" spans="1:9" s="2" customFormat="1" ht="16.350000000000001" customHeight="1">
      <c r="C155" s="111"/>
      <c r="D155" s="111"/>
      <c r="E155" s="41"/>
      <c r="G155" s="73"/>
      <c r="H155" s="26"/>
    </row>
    <row r="156" spans="1:9" s="2" customFormat="1" ht="27" customHeight="1">
      <c r="C156" s="111"/>
      <c r="D156" s="111"/>
      <c r="E156" s="41"/>
      <c r="G156" s="73"/>
      <c r="H156" s="26"/>
    </row>
    <row r="157" spans="1:9" s="2" customFormat="1" ht="16.350000000000001" customHeight="1">
      <c r="C157" s="111"/>
      <c r="D157" s="111"/>
      <c r="E157" s="41"/>
      <c r="G157" s="73"/>
      <c r="H157" s="26"/>
    </row>
    <row r="158" spans="1:9" ht="16.350000000000001" customHeight="1">
      <c r="A158" s="2"/>
      <c r="B158" s="2"/>
      <c r="C158" s="111"/>
      <c r="D158" s="111"/>
      <c r="F158" s="2"/>
      <c r="G158" s="73"/>
      <c r="H158" s="26"/>
    </row>
    <row r="159" spans="1:9" ht="16.350000000000001" customHeight="1">
      <c r="C159" s="112"/>
      <c r="D159" s="112"/>
    </row>
    <row r="160" spans="1:9" ht="16.350000000000001" customHeight="1">
      <c r="C160" s="112"/>
      <c r="D160" s="112"/>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123 Main Street Houston, TX 77002&amp;R&amp;"Myriad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61"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15362"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55BED0B0-9897-4518-BCCA-7BD0A57CA653}">
          <x14:formula1>
            <xm:f>'Drop Down Options'!$A$7:$A$8</xm:f>
          </x14:formula1>
          <xm:sqref>C96:D96</xm:sqref>
        </x14:dataValidation>
        <x14:dataValidation type="list" allowBlank="1" showInputMessage="1" showErrorMessage="1" xr:uid="{F4951100-954E-43CF-A3D7-7C13371423AE}">
          <x14:formula1>
            <xm:f>'Drop Down Options'!$A$12:$A$16</xm:f>
          </x14:formula1>
          <xm:sqref>K133:L136 C139:D142</xm:sqref>
        </x14:dataValidation>
        <x14:dataValidation type="list" allowBlank="1" showInputMessage="1" showErrorMessage="1" xr:uid="{78129440-7C96-4905-AE85-58830B6FBE49}">
          <x14:formula1>
            <xm:f>'Drop Down Options'!$A$28:$A$32</xm:f>
          </x14:formula1>
          <xm:sqref>C54:D55</xm:sqref>
        </x14:dataValidation>
        <x14:dataValidation type="list" allowBlank="1" showInputMessage="1" showErrorMessage="1" xr:uid="{7B671B66-D9C2-434B-9A96-94556E0987C0}">
          <x14:formula1>
            <xm:f>'Drop Down Options'!$A$80:$A$82</xm:f>
          </x14:formula1>
          <xm:sqref>C41:D41</xm:sqref>
        </x14:dataValidation>
        <x14:dataValidation type="list" allowBlank="1" showInputMessage="1" showErrorMessage="1" xr:uid="{18F72F31-A919-4210-84DF-BE22F8ABC877}">
          <x14:formula1>
            <xm:f>'Drop Down Options'!$A$84:$A$85</xm:f>
          </x14:formula1>
          <xm:sqref>C143:D143</xm:sqref>
        </x14:dataValidation>
        <x14:dataValidation type="list" allowBlank="1" showInputMessage="1" showErrorMessage="1" xr:uid="{CEC51487-51C6-4EF4-AD69-5EECA9600288}">
          <x14:formula1>
            <xm:f>'Drop Down Options'!$A$88:$A$96</xm:f>
          </x14:formula1>
          <xm:sqref>C144:D144</xm:sqref>
        </x14:dataValidation>
        <x14:dataValidation type="list" allowBlank="1" showInputMessage="1" showErrorMessage="1" xr:uid="{0C19CA39-48B9-40B2-9F5B-7BEB33AE3185}">
          <x14:formula1>
            <xm:f>'Drop Down Options'!$A$33:$A$35</xm:f>
          </x14:formula1>
          <xm:sqref>C56:D57</xm:sqref>
        </x14:dataValidation>
        <x14:dataValidation type="list" allowBlank="1" showInputMessage="1" showErrorMessage="1" xr:uid="{FFB5AC62-CCC4-4435-A000-76E2F45F27F2}">
          <x14:formula1>
            <xm:f>'Drop Down Options'!$A$7:$A$9</xm:f>
          </x14:formula1>
          <xm:sqref>C97:D97</xm:sqref>
        </x14:dataValidation>
        <x14:dataValidation type="list" allowBlank="1" showInputMessage="1" showErrorMessage="1" xr:uid="{0DAC43C5-E37D-4A11-8B1E-06245F9C268E}">
          <x14:formula1>
            <xm:f>'Drop Down Options'!$A$19:$A$25</xm:f>
          </x14:formula1>
          <xm:sqref>C29:D31</xm:sqref>
        </x14:dataValidation>
        <x14:dataValidation type="list" allowBlank="1" showInputMessage="1" showErrorMessage="1" xr:uid="{57C9EE46-80BF-4215-90B0-E88A365AC4EE}">
          <x14:formula1>
            <xm:f>'Drop Down Options'!$A$2:$A$4</xm:f>
          </x14:formula1>
          <xm:sqref>C22:D24</xm:sqref>
        </x14:dataValidation>
        <x14:dataValidation type="list" allowBlank="1" showInputMessage="1" showErrorMessage="1" xr:uid="{2F659C1E-17D7-4A8A-A41C-72D51B14B808}">
          <x14:formula1>
            <xm:f>'Drop Down Options'!$A$99:$A$100</xm:f>
          </x14:formula1>
          <xm:sqref>C69:D69</xm:sqref>
        </x14:dataValidation>
        <x14:dataValidation type="list" allowBlank="1" showInputMessage="1" showErrorMessage="1" xr:uid="{5BFA02A6-5FBB-4EBB-B4D4-904075BFEBF1}">
          <x14:formula1>
            <xm:f>'Drop Down Options'!$A$112:$A$113</xm:f>
          </x14:formula1>
          <xm:sqref>C107:D107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F470A-75F6-4CE1-9538-DE4C6831E651}">
  <sheetPr>
    <tabColor theme="2" tint="-9.9978637043366805E-2"/>
    <pageSetUpPr fitToPage="1"/>
  </sheetPr>
  <dimension ref="A1:N160"/>
  <sheetViews>
    <sheetView showRuler="0" view="pageLayout" zoomScale="110" zoomScaleNormal="120" zoomScalePageLayoutView="110" workbookViewId="0">
      <selection activeCell="A10" sqref="A10"/>
    </sheetView>
  </sheetViews>
  <sheetFormatPr defaultColWidth="9.140625" defaultRowHeight="16.350000000000001" customHeight="1"/>
  <cols>
    <col min="1" max="1" width="7.7109375" style="1" customWidth="1"/>
    <col min="2" max="2" width="29.5703125" style="1" bestFit="1" customWidth="1"/>
    <col min="3" max="3" width="6" style="1" customWidth="1"/>
    <col min="4" max="4" width="59.2851562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54" t="s">
        <v>4</v>
      </c>
      <c r="B1" s="155"/>
      <c r="C1" s="155"/>
      <c r="D1" s="156" t="s">
        <v>313</v>
      </c>
      <c r="E1" s="156"/>
      <c r="F1" s="156"/>
      <c r="G1" s="156"/>
      <c r="H1" s="157"/>
    </row>
    <row r="2" spans="1:14" ht="16.350000000000001" customHeight="1">
      <c r="A2" s="154" t="s">
        <v>0</v>
      </c>
      <c r="B2" s="155"/>
      <c r="C2" s="155"/>
      <c r="D2" s="158" t="s">
        <v>314</v>
      </c>
      <c r="E2" s="158"/>
      <c r="F2" s="159"/>
      <c r="G2" s="64" t="s">
        <v>289</v>
      </c>
      <c r="H2" s="77"/>
      <c r="K2" s="1">
        <v>0</v>
      </c>
    </row>
    <row r="3" spans="1:14" ht="16.350000000000001" customHeight="1">
      <c r="A3" s="154" t="s">
        <v>286</v>
      </c>
      <c r="B3" s="155"/>
      <c r="C3" s="155"/>
      <c r="D3" s="160"/>
      <c r="E3" s="160"/>
      <c r="F3" s="161"/>
      <c r="G3" s="76" t="s">
        <v>211</v>
      </c>
      <c r="H3" s="78"/>
    </row>
    <row r="4" spans="1:14" s="3" customFormat="1" ht="16.350000000000001" customHeight="1">
      <c r="A4" s="150" t="s">
        <v>212</v>
      </c>
      <c r="B4" s="151"/>
      <c r="C4" s="151"/>
      <c r="D4" s="151"/>
      <c r="E4" s="151"/>
      <c r="F4" s="151"/>
      <c r="G4" s="151"/>
      <c r="H4" s="152"/>
      <c r="N4" s="12"/>
    </row>
    <row r="5" spans="1:14" s="5" customFormat="1" ht="57" customHeight="1">
      <c r="A5" s="4"/>
      <c r="B5" s="101" t="s">
        <v>1</v>
      </c>
      <c r="C5" s="153" t="s">
        <v>2</v>
      </c>
      <c r="D5" s="153"/>
      <c r="E5" s="44" t="s">
        <v>214</v>
      </c>
      <c r="F5" s="44" t="s">
        <v>213</v>
      </c>
      <c r="G5" s="65" t="s">
        <v>215</v>
      </c>
      <c r="H5" s="45" t="s">
        <v>3</v>
      </c>
    </row>
    <row r="6" spans="1:14" s="3" customFormat="1" ht="30.75" customHeight="1">
      <c r="A6" s="6"/>
      <c r="B6" s="46" t="s">
        <v>5</v>
      </c>
      <c r="C6" s="127" t="s">
        <v>64</v>
      </c>
      <c r="D6" s="128"/>
      <c r="E6" s="37"/>
      <c r="F6" s="38" t="s">
        <v>281</v>
      </c>
      <c r="G6" s="68">
        <v>0</v>
      </c>
      <c r="H6" s="23">
        <f t="shared" ref="H6:H15" si="0">E6*G6</f>
        <v>0</v>
      </c>
    </row>
    <row r="7" spans="1:14" s="3" customFormat="1" ht="27" customHeight="1">
      <c r="A7" s="6"/>
      <c r="B7" s="46" t="s">
        <v>6</v>
      </c>
      <c r="C7" s="127" t="s">
        <v>65</v>
      </c>
      <c r="D7" s="128"/>
      <c r="E7" s="37"/>
      <c r="F7" s="38" t="s">
        <v>281</v>
      </c>
      <c r="G7" s="68">
        <v>0</v>
      </c>
      <c r="H7" s="23">
        <f t="shared" si="0"/>
        <v>0</v>
      </c>
    </row>
    <row r="8" spans="1:14" s="3" customFormat="1" ht="75" customHeight="1">
      <c r="A8" s="6"/>
      <c r="B8" s="46" t="s">
        <v>7</v>
      </c>
      <c r="C8" s="127" t="s">
        <v>276</v>
      </c>
      <c r="D8" s="128"/>
      <c r="E8" s="37"/>
      <c r="F8" s="38" t="s">
        <v>279</v>
      </c>
      <c r="G8" s="68">
        <v>0</v>
      </c>
      <c r="H8" s="23">
        <f t="shared" si="0"/>
        <v>0</v>
      </c>
    </row>
    <row r="9" spans="1:14" s="3" customFormat="1" ht="32.25" customHeight="1">
      <c r="A9" s="6"/>
      <c r="B9" s="46" t="s">
        <v>8</v>
      </c>
      <c r="C9" s="127" t="s">
        <v>208</v>
      </c>
      <c r="D9" s="128"/>
      <c r="E9" s="39"/>
      <c r="F9" s="38" t="s">
        <v>281</v>
      </c>
      <c r="G9" s="68">
        <v>0</v>
      </c>
      <c r="H9" s="23">
        <f t="shared" si="0"/>
        <v>0</v>
      </c>
    </row>
    <row r="10" spans="1:14" s="3" customFormat="1" ht="21.75" customHeight="1">
      <c r="A10" s="108"/>
      <c r="B10" s="46" t="s">
        <v>274</v>
      </c>
      <c r="C10" s="127" t="s">
        <v>275</v>
      </c>
      <c r="D10" s="128"/>
      <c r="E10" s="39"/>
      <c r="F10" s="38" t="s">
        <v>281</v>
      </c>
      <c r="G10" s="68">
        <v>0</v>
      </c>
      <c r="H10" s="29">
        <f t="shared" si="0"/>
        <v>0</v>
      </c>
    </row>
    <row r="11" spans="1:14" s="3" customFormat="1" ht="13.5" customHeight="1">
      <c r="A11" s="6"/>
      <c r="B11" s="46" t="s">
        <v>9</v>
      </c>
      <c r="C11" s="127" t="s">
        <v>66</v>
      </c>
      <c r="D11" s="128"/>
      <c r="E11" s="39"/>
      <c r="F11" s="38" t="s">
        <v>281</v>
      </c>
      <c r="G11" s="68">
        <v>0</v>
      </c>
      <c r="H11" s="29">
        <f t="shared" si="0"/>
        <v>0</v>
      </c>
    </row>
    <row r="12" spans="1:14" s="3" customFormat="1" ht="30" customHeight="1">
      <c r="A12" s="6"/>
      <c r="B12" s="46" t="s">
        <v>219</v>
      </c>
      <c r="C12" s="127" t="s">
        <v>220</v>
      </c>
      <c r="D12" s="134"/>
      <c r="E12" s="37"/>
      <c r="F12" s="38" t="s">
        <v>283</v>
      </c>
      <c r="G12" s="68">
        <v>0</v>
      </c>
      <c r="H12" s="29">
        <f t="shared" si="0"/>
        <v>0</v>
      </c>
    </row>
    <row r="13" spans="1:14" s="3" customFormat="1" ht="15" customHeight="1">
      <c r="A13" s="6"/>
      <c r="B13" s="46" t="s">
        <v>98</v>
      </c>
      <c r="C13" s="127" t="s">
        <v>107</v>
      </c>
      <c r="D13" s="134"/>
      <c r="E13" s="38"/>
      <c r="F13" s="42" t="s">
        <v>284</v>
      </c>
      <c r="G13" s="68">
        <v>0</v>
      </c>
      <c r="H13" s="29">
        <f t="shared" si="0"/>
        <v>0</v>
      </c>
    </row>
    <row r="14" spans="1:14" s="3" customFormat="1" ht="15" customHeight="1">
      <c r="A14" s="6"/>
      <c r="B14" s="46" t="s">
        <v>198</v>
      </c>
      <c r="C14" s="127" t="s">
        <v>199</v>
      </c>
      <c r="D14" s="134"/>
      <c r="E14" s="38"/>
      <c r="F14" s="38" t="s">
        <v>281</v>
      </c>
      <c r="G14" s="66">
        <v>0</v>
      </c>
      <c r="H14" s="29">
        <f t="shared" si="0"/>
        <v>0</v>
      </c>
    </row>
    <row r="15" spans="1:14" s="3" customFormat="1" ht="48.75" customHeight="1">
      <c r="A15" s="6"/>
      <c r="B15" s="46" t="s">
        <v>198</v>
      </c>
      <c r="C15" s="127" t="s">
        <v>209</v>
      </c>
      <c r="D15" s="134"/>
      <c r="E15" s="38"/>
      <c r="F15" s="38" t="s">
        <v>281</v>
      </c>
      <c r="G15" s="66">
        <v>0</v>
      </c>
      <c r="H15" s="29">
        <f t="shared" si="0"/>
        <v>0</v>
      </c>
    </row>
    <row r="16" spans="1:14" s="22" customFormat="1" ht="15" customHeight="1">
      <c r="A16" s="21"/>
      <c r="B16" s="31" t="s">
        <v>203</v>
      </c>
      <c r="C16" s="127" t="s">
        <v>204</v>
      </c>
      <c r="D16" s="134"/>
      <c r="E16" s="75" t="s">
        <v>282</v>
      </c>
      <c r="F16" s="75" t="s">
        <v>282</v>
      </c>
      <c r="G16" s="75" t="s">
        <v>282</v>
      </c>
      <c r="H16" s="75" t="s">
        <v>282</v>
      </c>
    </row>
    <row r="17" spans="1:8" s="3" customFormat="1" ht="16.350000000000001" customHeight="1">
      <c r="A17" s="8"/>
      <c r="B17" s="129" t="s">
        <v>217</v>
      </c>
      <c r="C17" s="129"/>
      <c r="D17" s="129"/>
      <c r="E17" s="129"/>
      <c r="F17" s="129"/>
      <c r="G17" s="129"/>
      <c r="H17" s="43">
        <f>SUM(H6:H16)</f>
        <v>0</v>
      </c>
    </row>
    <row r="18" spans="1:8" s="3" customFormat="1" ht="16.350000000000001" customHeight="1">
      <c r="A18" s="150" t="s">
        <v>216</v>
      </c>
      <c r="B18" s="151"/>
      <c r="C18" s="151"/>
      <c r="D18" s="151"/>
      <c r="E18" s="151"/>
      <c r="F18" s="151"/>
      <c r="G18" s="151"/>
      <c r="H18" s="152"/>
    </row>
    <row r="19" spans="1:8" s="3" customFormat="1" ht="21.75" customHeight="1">
      <c r="A19" s="6"/>
      <c r="B19" s="36" t="s">
        <v>124</v>
      </c>
      <c r="C19" s="145" t="s">
        <v>182</v>
      </c>
      <c r="D19" s="147"/>
      <c r="E19" s="37"/>
      <c r="F19" s="28" t="s">
        <v>280</v>
      </c>
      <c r="G19" s="68">
        <v>0</v>
      </c>
      <c r="H19" s="56">
        <f>E19*G19</f>
        <v>0</v>
      </c>
    </row>
    <row r="20" spans="1:8" s="3" customFormat="1" ht="16.350000000000001" customHeight="1">
      <c r="A20" s="7"/>
      <c r="B20" s="129" t="s">
        <v>218</v>
      </c>
      <c r="C20" s="129"/>
      <c r="D20" s="129"/>
      <c r="E20" s="129"/>
      <c r="F20" s="129"/>
      <c r="G20" s="129"/>
      <c r="H20" s="43">
        <f>SUM(H19)</f>
        <v>0</v>
      </c>
    </row>
    <row r="21" spans="1:8" s="3" customFormat="1" ht="16.350000000000001" customHeight="1">
      <c r="A21" s="150" t="s">
        <v>11</v>
      </c>
      <c r="B21" s="151"/>
      <c r="C21" s="151"/>
      <c r="D21" s="151"/>
      <c r="E21" s="151"/>
      <c r="F21" s="151"/>
      <c r="G21" s="151"/>
      <c r="H21" s="152"/>
    </row>
    <row r="22" spans="1:8" s="5" customFormat="1" ht="17.25" customHeight="1">
      <c r="A22" s="4"/>
      <c r="B22" s="36" t="s">
        <v>117</v>
      </c>
      <c r="C22" s="145" t="s">
        <v>184</v>
      </c>
      <c r="D22" s="146"/>
      <c r="E22" s="28"/>
      <c r="F22" s="28" t="s">
        <v>236</v>
      </c>
      <c r="G22" s="67">
        <v>0</v>
      </c>
      <c r="H22" s="29">
        <f t="shared" ref="H22:H24" si="1">E22*G22</f>
        <v>0</v>
      </c>
    </row>
    <row r="23" spans="1:8" s="5" customFormat="1" ht="18.75" customHeight="1">
      <c r="A23" s="4"/>
      <c r="B23" s="36" t="s">
        <v>117</v>
      </c>
      <c r="C23" s="145" t="s">
        <v>185</v>
      </c>
      <c r="D23" s="146"/>
      <c r="E23" s="28"/>
      <c r="F23" s="28" t="s">
        <v>236</v>
      </c>
      <c r="G23" s="67">
        <v>0</v>
      </c>
      <c r="H23" s="29">
        <f t="shared" si="1"/>
        <v>0</v>
      </c>
    </row>
    <row r="24" spans="1:8" s="5" customFormat="1" ht="18.75" customHeight="1">
      <c r="A24" s="4"/>
      <c r="B24" s="36" t="s">
        <v>221</v>
      </c>
      <c r="C24" s="145" t="s">
        <v>222</v>
      </c>
      <c r="D24" s="146"/>
      <c r="E24" s="28"/>
      <c r="F24" s="28" t="s">
        <v>236</v>
      </c>
      <c r="G24" s="67">
        <v>0</v>
      </c>
      <c r="H24" s="29">
        <f t="shared" si="1"/>
        <v>0</v>
      </c>
    </row>
    <row r="25" spans="1:8" s="3" customFormat="1" ht="16.350000000000001" customHeight="1">
      <c r="A25" s="8"/>
      <c r="B25" s="129" t="s">
        <v>223</v>
      </c>
      <c r="C25" s="129"/>
      <c r="D25" s="129"/>
      <c r="E25" s="129"/>
      <c r="F25" s="129"/>
      <c r="G25" s="129"/>
      <c r="H25" s="47">
        <f>SUM(H22:H24)</f>
        <v>0</v>
      </c>
    </row>
    <row r="26" spans="1:8" s="3" customFormat="1" ht="16.350000000000001" customHeight="1">
      <c r="A26" s="150" t="s">
        <v>225</v>
      </c>
      <c r="B26" s="151"/>
      <c r="C26" s="151"/>
      <c r="D26" s="151"/>
      <c r="E26" s="151"/>
      <c r="F26" s="151"/>
      <c r="G26" s="151"/>
      <c r="H26" s="152"/>
    </row>
    <row r="27" spans="1:8" s="5" customFormat="1" ht="19.5" customHeight="1">
      <c r="A27" s="4"/>
      <c r="B27" s="36" t="s">
        <v>12</v>
      </c>
      <c r="C27" s="145" t="s">
        <v>194</v>
      </c>
      <c r="D27" s="147"/>
      <c r="E27" s="28"/>
      <c r="F27" s="28" t="s">
        <v>236</v>
      </c>
      <c r="G27" s="67">
        <v>0</v>
      </c>
      <c r="H27" s="29">
        <f t="shared" ref="H27:H31" si="2">E27*G27</f>
        <v>0</v>
      </c>
    </row>
    <row r="28" spans="1:8" s="5" customFormat="1" ht="17.25" customHeight="1">
      <c r="A28" s="4"/>
      <c r="B28" s="36" t="s">
        <v>13</v>
      </c>
      <c r="C28" s="145" t="s">
        <v>67</v>
      </c>
      <c r="D28" s="147"/>
      <c r="E28" s="28"/>
      <c r="F28" s="28" t="s">
        <v>236</v>
      </c>
      <c r="G28" s="67">
        <v>0</v>
      </c>
      <c r="H28" s="29">
        <f t="shared" si="2"/>
        <v>0</v>
      </c>
    </row>
    <row r="29" spans="1:8" s="5" customFormat="1" ht="17.25" customHeight="1">
      <c r="A29" s="4"/>
      <c r="B29" s="36" t="s">
        <v>10</v>
      </c>
      <c r="C29" s="145" t="s">
        <v>127</v>
      </c>
      <c r="D29" s="147"/>
      <c r="E29" s="28"/>
      <c r="F29" s="28" t="s">
        <v>236</v>
      </c>
      <c r="G29" s="67">
        <v>0</v>
      </c>
      <c r="H29" s="29">
        <f t="shared" si="2"/>
        <v>0</v>
      </c>
    </row>
    <row r="30" spans="1:8" s="5" customFormat="1" ht="18" customHeight="1">
      <c r="A30" s="4"/>
      <c r="B30" s="36" t="s">
        <v>10</v>
      </c>
      <c r="C30" s="145" t="s">
        <v>129</v>
      </c>
      <c r="D30" s="147"/>
      <c r="E30" s="28"/>
      <c r="F30" s="28" t="s">
        <v>236</v>
      </c>
      <c r="G30" s="67">
        <v>0</v>
      </c>
      <c r="H30" s="29">
        <f t="shared" si="2"/>
        <v>0</v>
      </c>
    </row>
    <row r="31" spans="1:8" s="5" customFormat="1" ht="15.75" customHeight="1">
      <c r="A31" s="4"/>
      <c r="B31" s="36" t="s">
        <v>10</v>
      </c>
      <c r="C31" s="145" t="s">
        <v>128</v>
      </c>
      <c r="D31" s="147"/>
      <c r="E31" s="28"/>
      <c r="F31" s="28" t="s">
        <v>236</v>
      </c>
      <c r="G31" s="67">
        <v>0</v>
      </c>
      <c r="H31" s="29">
        <f t="shared" si="2"/>
        <v>0</v>
      </c>
    </row>
    <row r="32" spans="1:8" s="3" customFormat="1" ht="16.350000000000001" customHeight="1">
      <c r="A32" s="8"/>
      <c r="B32" s="129" t="s">
        <v>224</v>
      </c>
      <c r="C32" s="129"/>
      <c r="D32" s="129"/>
      <c r="E32" s="129"/>
      <c r="F32" s="129"/>
      <c r="G32" s="129"/>
      <c r="H32" s="47">
        <f>SUM(H27:H31)</f>
        <v>0</v>
      </c>
    </row>
    <row r="33" spans="1:9" s="3" customFormat="1" ht="16.350000000000001" customHeight="1">
      <c r="A33" s="150" t="s">
        <v>14</v>
      </c>
      <c r="B33" s="151"/>
      <c r="C33" s="151"/>
      <c r="D33" s="151"/>
      <c r="E33" s="151"/>
      <c r="F33" s="151"/>
      <c r="G33" s="151"/>
      <c r="H33" s="152"/>
    </row>
    <row r="34" spans="1:9" s="3" customFormat="1" ht="12.75" customHeight="1">
      <c r="A34" s="131" t="s">
        <v>15</v>
      </c>
      <c r="B34" s="132"/>
      <c r="C34" s="132"/>
      <c r="D34" s="132"/>
      <c r="E34" s="132"/>
      <c r="F34" s="132"/>
      <c r="G34" s="132"/>
      <c r="H34" s="133"/>
    </row>
    <row r="35" spans="1:9" s="22" customFormat="1" ht="21.75" customHeight="1">
      <c r="A35" s="9"/>
      <c r="B35" s="32" t="s">
        <v>201</v>
      </c>
      <c r="C35" s="145" t="s">
        <v>200</v>
      </c>
      <c r="D35" s="147"/>
      <c r="E35" s="37"/>
      <c r="F35" s="38" t="s">
        <v>172</v>
      </c>
      <c r="G35" s="68">
        <v>0</v>
      </c>
      <c r="H35" s="30">
        <f>SUM(E35*G35)</f>
        <v>0</v>
      </c>
    </row>
    <row r="36" spans="1:9" s="22" customFormat="1" ht="14.25" customHeight="1">
      <c r="A36" s="9"/>
      <c r="B36" s="32" t="s">
        <v>17</v>
      </c>
      <c r="C36" s="145" t="s">
        <v>202</v>
      </c>
      <c r="D36" s="147"/>
      <c r="E36" s="37"/>
      <c r="F36" s="38" t="s">
        <v>172</v>
      </c>
      <c r="G36" s="68">
        <v>0</v>
      </c>
      <c r="H36" s="30">
        <f>SUM(E36*G36)</f>
        <v>0</v>
      </c>
    </row>
    <row r="37" spans="1:9" s="3" customFormat="1" ht="16.350000000000001" customHeight="1">
      <c r="A37" s="7"/>
      <c r="B37" s="129" t="s">
        <v>226</v>
      </c>
      <c r="C37" s="129"/>
      <c r="D37" s="129"/>
      <c r="E37" s="129"/>
      <c r="F37" s="129"/>
      <c r="G37" s="129"/>
      <c r="H37" s="47">
        <f>SUM(H35:H36)</f>
        <v>0</v>
      </c>
      <c r="I37" s="14"/>
    </row>
    <row r="38" spans="1:9" s="3" customFormat="1" ht="12.75" customHeight="1">
      <c r="A38" s="131" t="s">
        <v>16</v>
      </c>
      <c r="B38" s="132"/>
      <c r="C38" s="132"/>
      <c r="D38" s="132"/>
      <c r="E38" s="132"/>
      <c r="F38" s="132"/>
      <c r="G38" s="132"/>
      <c r="H38" s="133"/>
    </row>
    <row r="39" spans="1:9" s="3" customFormat="1" ht="18.75" customHeight="1">
      <c r="A39" s="6"/>
      <c r="B39" s="36" t="s">
        <v>99</v>
      </c>
      <c r="C39" s="145" t="s">
        <v>100</v>
      </c>
      <c r="D39" s="147"/>
      <c r="E39" s="28"/>
      <c r="F39" s="28" t="s">
        <v>236</v>
      </c>
      <c r="G39" s="67">
        <v>0</v>
      </c>
      <c r="H39" s="29">
        <f t="shared" ref="H39:H41" si="3">E39*G39</f>
        <v>0</v>
      </c>
    </row>
    <row r="40" spans="1:9" s="3" customFormat="1" ht="24" customHeight="1">
      <c r="A40" s="6"/>
      <c r="B40" s="36" t="s">
        <v>109</v>
      </c>
      <c r="C40" s="145" t="s">
        <v>108</v>
      </c>
      <c r="D40" s="146"/>
      <c r="E40" s="28"/>
      <c r="F40" s="28" t="s">
        <v>236</v>
      </c>
      <c r="G40" s="67">
        <v>0</v>
      </c>
      <c r="H40" s="29">
        <f t="shared" si="3"/>
        <v>0</v>
      </c>
    </row>
    <row r="41" spans="1:9" s="3" customFormat="1" ht="21.75" customHeight="1">
      <c r="A41" s="6"/>
      <c r="B41" s="36" t="s">
        <v>241</v>
      </c>
      <c r="C41" s="145" t="s">
        <v>242</v>
      </c>
      <c r="D41" s="147"/>
      <c r="E41" s="28"/>
      <c r="F41" s="28" t="s">
        <v>236</v>
      </c>
      <c r="G41" s="67">
        <v>0</v>
      </c>
      <c r="H41" s="29">
        <f t="shared" si="3"/>
        <v>0</v>
      </c>
    </row>
    <row r="42" spans="1:9" s="3" customFormat="1" ht="16.350000000000001" customHeight="1">
      <c r="A42" s="8"/>
      <c r="B42" s="148" t="s">
        <v>210</v>
      </c>
      <c r="C42" s="149"/>
      <c r="D42" s="149"/>
      <c r="E42" s="149"/>
      <c r="F42" s="149"/>
      <c r="G42" s="149"/>
      <c r="H42" s="47">
        <f>SUM(H39:H41)</f>
        <v>0</v>
      </c>
      <c r="I42" s="13"/>
    </row>
    <row r="43" spans="1:9" s="3" customFormat="1" ht="12.75" customHeight="1">
      <c r="A43" s="131" t="s">
        <v>18</v>
      </c>
      <c r="B43" s="132"/>
      <c r="C43" s="132"/>
      <c r="D43" s="132"/>
      <c r="E43" s="132"/>
      <c r="F43" s="132"/>
      <c r="G43" s="132"/>
      <c r="H43" s="133"/>
    </row>
    <row r="44" spans="1:9" s="3" customFormat="1" ht="43.5" customHeight="1">
      <c r="A44" s="6"/>
      <c r="B44" s="46" t="s">
        <v>19</v>
      </c>
      <c r="C44" s="127" t="s">
        <v>68</v>
      </c>
      <c r="D44" s="134"/>
      <c r="E44" s="28"/>
      <c r="F44" s="28" t="s">
        <v>236</v>
      </c>
      <c r="G44" s="67">
        <v>0</v>
      </c>
      <c r="H44" s="29">
        <f t="shared" ref="H44:H57" si="4">E44*G44</f>
        <v>0</v>
      </c>
    </row>
    <row r="45" spans="1:9" s="3" customFormat="1" ht="41.25" customHeight="1">
      <c r="A45" s="6"/>
      <c r="B45" s="46" t="s">
        <v>20</v>
      </c>
      <c r="C45" s="127" t="s">
        <v>244</v>
      </c>
      <c r="D45" s="134"/>
      <c r="E45" s="28"/>
      <c r="F45" s="28" t="s">
        <v>236</v>
      </c>
      <c r="G45" s="67">
        <v>0</v>
      </c>
      <c r="H45" s="29">
        <f t="shared" si="4"/>
        <v>0</v>
      </c>
    </row>
    <row r="46" spans="1:9" s="3" customFormat="1" ht="39.75" customHeight="1">
      <c r="A46" s="6"/>
      <c r="B46" s="46" t="s">
        <v>69</v>
      </c>
      <c r="C46" s="127" t="s">
        <v>245</v>
      </c>
      <c r="D46" s="134"/>
      <c r="E46" s="28"/>
      <c r="F46" s="28" t="s">
        <v>236</v>
      </c>
      <c r="G46" s="67">
        <v>0</v>
      </c>
      <c r="H46" s="29">
        <f t="shared" si="4"/>
        <v>0</v>
      </c>
    </row>
    <row r="47" spans="1:9" s="3" customFormat="1" ht="40.5" customHeight="1">
      <c r="A47" s="6"/>
      <c r="B47" s="46" t="s">
        <v>21</v>
      </c>
      <c r="C47" s="127" t="s">
        <v>110</v>
      </c>
      <c r="D47" s="134"/>
      <c r="E47" s="28"/>
      <c r="F47" s="28" t="s">
        <v>236</v>
      </c>
      <c r="G47" s="67">
        <v>0</v>
      </c>
      <c r="H47" s="29">
        <f t="shared" si="4"/>
        <v>0</v>
      </c>
    </row>
    <row r="48" spans="1:9" s="3" customFormat="1" ht="55.5" customHeight="1">
      <c r="A48" s="6"/>
      <c r="B48" s="46" t="s">
        <v>22</v>
      </c>
      <c r="C48" s="127" t="s">
        <v>95</v>
      </c>
      <c r="D48" s="134"/>
      <c r="E48" s="28"/>
      <c r="F48" s="38" t="s">
        <v>281</v>
      </c>
      <c r="G48" s="67">
        <v>0</v>
      </c>
      <c r="H48" s="33">
        <f t="shared" si="4"/>
        <v>0</v>
      </c>
    </row>
    <row r="49" spans="1:9" s="3" customFormat="1" ht="41.25" customHeight="1">
      <c r="A49" s="6"/>
      <c r="B49" s="46" t="s">
        <v>23</v>
      </c>
      <c r="C49" s="127" t="s">
        <v>96</v>
      </c>
      <c r="D49" s="134"/>
      <c r="E49" s="28"/>
      <c r="F49" s="28" t="s">
        <v>236</v>
      </c>
      <c r="G49" s="67">
        <v>0</v>
      </c>
      <c r="H49" s="29">
        <f t="shared" si="4"/>
        <v>0</v>
      </c>
    </row>
    <row r="50" spans="1:9" s="3" customFormat="1" ht="15.75" customHeight="1">
      <c r="A50" s="6"/>
      <c r="B50" s="46" t="s">
        <v>243</v>
      </c>
      <c r="C50" s="127" t="s">
        <v>97</v>
      </c>
      <c r="D50" s="134"/>
      <c r="E50" s="28"/>
      <c r="F50" s="38" t="s">
        <v>281</v>
      </c>
      <c r="G50" s="67">
        <v>0</v>
      </c>
      <c r="H50" s="57">
        <f t="shared" si="4"/>
        <v>0</v>
      </c>
    </row>
    <row r="51" spans="1:9" s="3" customFormat="1" ht="24" customHeight="1">
      <c r="A51" s="6"/>
      <c r="B51" s="46" t="s">
        <v>24</v>
      </c>
      <c r="C51" s="127" t="s">
        <v>97</v>
      </c>
      <c r="D51" s="134"/>
      <c r="E51" s="28"/>
      <c r="F51" s="28" t="s">
        <v>236</v>
      </c>
      <c r="G51" s="67">
        <v>0</v>
      </c>
      <c r="H51" s="29">
        <f t="shared" si="4"/>
        <v>0</v>
      </c>
    </row>
    <row r="52" spans="1:9" s="3" customFormat="1" ht="15.75" customHeight="1">
      <c r="A52" s="6"/>
      <c r="B52" s="46" t="s">
        <v>25</v>
      </c>
      <c r="C52" s="127" t="s">
        <v>70</v>
      </c>
      <c r="D52" s="134"/>
      <c r="E52" s="28"/>
      <c r="F52" s="28" t="s">
        <v>236</v>
      </c>
      <c r="G52" s="67">
        <v>0</v>
      </c>
      <c r="H52" s="29">
        <f t="shared" si="4"/>
        <v>0</v>
      </c>
    </row>
    <row r="53" spans="1:9" s="3" customFormat="1" ht="16.350000000000001" customHeight="1">
      <c r="A53" s="6"/>
      <c r="B53" s="46" t="s">
        <v>10</v>
      </c>
      <c r="C53" s="127" t="s">
        <v>67</v>
      </c>
      <c r="D53" s="128"/>
      <c r="E53" s="28"/>
      <c r="F53" s="28" t="s">
        <v>236</v>
      </c>
      <c r="G53" s="67">
        <v>0</v>
      </c>
      <c r="H53" s="29">
        <f t="shared" si="4"/>
        <v>0</v>
      </c>
    </row>
    <row r="54" spans="1:9" s="22" customFormat="1" ht="16.350000000000001" customHeight="1">
      <c r="A54" s="21"/>
      <c r="B54" s="31" t="s">
        <v>133</v>
      </c>
      <c r="C54" s="127" t="s">
        <v>130</v>
      </c>
      <c r="D54" s="134"/>
      <c r="E54" s="28"/>
      <c r="F54" s="28" t="s">
        <v>236</v>
      </c>
      <c r="G54" s="67">
        <v>0</v>
      </c>
      <c r="H54" s="29">
        <f t="shared" si="4"/>
        <v>0</v>
      </c>
    </row>
    <row r="55" spans="1:9" s="3" customFormat="1" ht="16.350000000000001" customHeight="1">
      <c r="A55" s="6"/>
      <c r="B55" s="46" t="s">
        <v>133</v>
      </c>
      <c r="C55" s="127" t="s">
        <v>156</v>
      </c>
      <c r="D55" s="134"/>
      <c r="E55" s="28"/>
      <c r="F55" s="28" t="s">
        <v>236</v>
      </c>
      <c r="G55" s="67">
        <v>0</v>
      </c>
      <c r="H55" s="29">
        <f t="shared" si="4"/>
        <v>0</v>
      </c>
    </row>
    <row r="56" spans="1:9" s="3" customFormat="1" ht="16.350000000000001" customHeight="1">
      <c r="A56" s="6"/>
      <c r="B56" s="46" t="s">
        <v>173</v>
      </c>
      <c r="C56" s="127" t="s">
        <v>171</v>
      </c>
      <c r="D56" s="134"/>
      <c r="E56" s="28"/>
      <c r="F56" s="28" t="s">
        <v>236</v>
      </c>
      <c r="G56" s="67">
        <v>0</v>
      </c>
      <c r="H56" s="29">
        <f t="shared" si="4"/>
        <v>0</v>
      </c>
    </row>
    <row r="57" spans="1:9" s="3" customFormat="1" ht="16.350000000000001" customHeight="1">
      <c r="A57" s="6"/>
      <c r="B57" s="46" t="s">
        <v>173</v>
      </c>
      <c r="C57" s="127" t="s">
        <v>175</v>
      </c>
      <c r="D57" s="134"/>
      <c r="E57" s="28"/>
      <c r="F57" s="28" t="s">
        <v>236</v>
      </c>
      <c r="G57" s="67">
        <v>0</v>
      </c>
      <c r="H57" s="29">
        <f t="shared" si="4"/>
        <v>0</v>
      </c>
    </row>
    <row r="58" spans="1:9" s="3" customFormat="1" ht="16.350000000000001" customHeight="1">
      <c r="A58" s="8"/>
      <c r="B58" s="129" t="s">
        <v>227</v>
      </c>
      <c r="C58" s="129"/>
      <c r="D58" s="129"/>
      <c r="E58" s="129"/>
      <c r="F58" s="129"/>
      <c r="G58" s="129"/>
      <c r="H58" s="47">
        <f>SUM(H44:H57)</f>
        <v>0</v>
      </c>
      <c r="I58" s="14"/>
    </row>
    <row r="59" spans="1:9" s="3" customFormat="1" ht="12.75" customHeight="1">
      <c r="A59" s="131" t="s">
        <v>26</v>
      </c>
      <c r="B59" s="132"/>
      <c r="C59" s="132"/>
      <c r="D59" s="132"/>
      <c r="E59" s="132"/>
      <c r="F59" s="132"/>
      <c r="G59" s="132"/>
      <c r="H59" s="133"/>
    </row>
    <row r="60" spans="1:9" s="3" customFormat="1" ht="102.75" customHeight="1">
      <c r="A60" s="6"/>
      <c r="B60" s="46" t="s">
        <v>27</v>
      </c>
      <c r="C60" s="127" t="s">
        <v>71</v>
      </c>
      <c r="D60" s="134"/>
      <c r="E60" s="28"/>
      <c r="F60" s="28" t="s">
        <v>236</v>
      </c>
      <c r="G60" s="67">
        <v>0</v>
      </c>
      <c r="H60" s="29">
        <f t="shared" ref="H60:H69" si="5">E60*G60</f>
        <v>0</v>
      </c>
    </row>
    <row r="61" spans="1:9" s="3" customFormat="1" ht="60.75" customHeight="1">
      <c r="A61" s="6"/>
      <c r="B61" s="46" t="s">
        <v>72</v>
      </c>
      <c r="C61" s="127" t="s">
        <v>247</v>
      </c>
      <c r="D61" s="134"/>
      <c r="E61" s="28"/>
      <c r="F61" s="28" t="s">
        <v>236</v>
      </c>
      <c r="G61" s="67">
        <v>0</v>
      </c>
      <c r="H61" s="29">
        <f t="shared" si="5"/>
        <v>0</v>
      </c>
    </row>
    <row r="62" spans="1:9" s="3" customFormat="1" ht="23.25" customHeight="1">
      <c r="A62" s="6"/>
      <c r="B62" s="46" t="s">
        <v>28</v>
      </c>
      <c r="C62" s="127" t="s">
        <v>246</v>
      </c>
      <c r="D62" s="134"/>
      <c r="E62" s="28"/>
      <c r="F62" s="28" t="s">
        <v>236</v>
      </c>
      <c r="G62" s="67">
        <v>0</v>
      </c>
      <c r="H62" s="56">
        <f t="shared" si="5"/>
        <v>0</v>
      </c>
    </row>
    <row r="63" spans="1:9" s="3" customFormat="1" ht="23.25" customHeight="1">
      <c r="A63" s="6"/>
      <c r="B63" s="46" t="s">
        <v>29</v>
      </c>
      <c r="C63" s="127" t="s">
        <v>248</v>
      </c>
      <c r="D63" s="134"/>
      <c r="E63" s="28"/>
      <c r="F63" s="28" t="s">
        <v>236</v>
      </c>
      <c r="G63" s="67">
        <v>0</v>
      </c>
      <c r="H63" s="29">
        <f t="shared" si="5"/>
        <v>0</v>
      </c>
    </row>
    <row r="64" spans="1:9" s="3" customFormat="1" ht="15.75" customHeight="1">
      <c r="A64" s="6"/>
      <c r="B64" s="46" t="s">
        <v>73</v>
      </c>
      <c r="C64" s="127" t="s">
        <v>74</v>
      </c>
      <c r="D64" s="134"/>
      <c r="E64" s="28"/>
      <c r="F64" s="28" t="s">
        <v>236</v>
      </c>
      <c r="G64" s="67">
        <v>0</v>
      </c>
      <c r="H64" s="29">
        <f t="shared" si="5"/>
        <v>0</v>
      </c>
    </row>
    <row r="65" spans="1:9" s="3" customFormat="1" ht="28.5" customHeight="1">
      <c r="A65" s="6"/>
      <c r="B65" s="46" t="s">
        <v>31</v>
      </c>
      <c r="C65" s="127" t="s">
        <v>250</v>
      </c>
      <c r="D65" s="134"/>
      <c r="E65" s="28"/>
      <c r="F65" s="28" t="s">
        <v>236</v>
      </c>
      <c r="G65" s="67">
        <v>0</v>
      </c>
      <c r="H65" s="29">
        <f t="shared" si="5"/>
        <v>0</v>
      </c>
    </row>
    <row r="66" spans="1:9" s="3" customFormat="1" ht="33.75" customHeight="1">
      <c r="A66" s="6"/>
      <c r="B66" s="46" t="s">
        <v>30</v>
      </c>
      <c r="C66" s="127" t="s">
        <v>249</v>
      </c>
      <c r="D66" s="134"/>
      <c r="E66" s="28"/>
      <c r="F66" s="28" t="s">
        <v>236</v>
      </c>
      <c r="G66" s="67">
        <v>0</v>
      </c>
      <c r="H66" s="29">
        <f t="shared" si="5"/>
        <v>0</v>
      </c>
    </row>
    <row r="67" spans="1:9" s="3" customFormat="1" ht="19.5" customHeight="1">
      <c r="A67" s="6"/>
      <c r="B67" s="35" t="s">
        <v>75</v>
      </c>
      <c r="C67" s="127" t="s">
        <v>248</v>
      </c>
      <c r="D67" s="134"/>
      <c r="E67" s="28"/>
      <c r="F67" s="28" t="s">
        <v>236</v>
      </c>
      <c r="G67" s="67">
        <v>0</v>
      </c>
      <c r="H67" s="29">
        <f t="shared" si="5"/>
        <v>0</v>
      </c>
    </row>
    <row r="68" spans="1:9" s="3" customFormat="1" ht="16.350000000000001" customHeight="1">
      <c r="A68" s="6"/>
      <c r="B68" s="46" t="s">
        <v>101</v>
      </c>
      <c r="C68" s="127" t="s">
        <v>248</v>
      </c>
      <c r="D68" s="134"/>
      <c r="E68" s="28"/>
      <c r="F68" s="28" t="s">
        <v>236</v>
      </c>
      <c r="G68" s="67">
        <v>0</v>
      </c>
      <c r="H68" s="29">
        <f t="shared" si="5"/>
        <v>0</v>
      </c>
    </row>
    <row r="69" spans="1:9" s="3" customFormat="1" ht="24.75" customHeight="1">
      <c r="A69" s="6"/>
      <c r="B69" s="46" t="s">
        <v>10</v>
      </c>
      <c r="C69" s="127" t="s">
        <v>187</v>
      </c>
      <c r="D69" s="128"/>
      <c r="E69" s="28"/>
      <c r="F69" s="28" t="s">
        <v>236</v>
      </c>
      <c r="G69" s="67">
        <v>0</v>
      </c>
      <c r="H69" s="29">
        <f t="shared" si="5"/>
        <v>0</v>
      </c>
    </row>
    <row r="70" spans="1:9" s="3" customFormat="1" ht="16.350000000000001" customHeight="1">
      <c r="A70" s="8"/>
      <c r="B70" s="129" t="s">
        <v>228</v>
      </c>
      <c r="C70" s="129"/>
      <c r="D70" s="129"/>
      <c r="E70" s="129"/>
      <c r="F70" s="129"/>
      <c r="G70" s="129"/>
      <c r="H70" s="47">
        <f>SUM(H60:H69)</f>
        <v>0</v>
      </c>
      <c r="I70" s="14"/>
    </row>
    <row r="71" spans="1:9" s="3" customFormat="1" ht="12.75" customHeight="1">
      <c r="A71" s="131" t="s">
        <v>252</v>
      </c>
      <c r="B71" s="143"/>
      <c r="C71" s="143"/>
      <c r="D71" s="143"/>
      <c r="E71" s="143"/>
      <c r="F71" s="143"/>
      <c r="G71" s="143"/>
      <c r="H71" s="144"/>
    </row>
    <row r="72" spans="1:9" s="3" customFormat="1" ht="44.25" customHeight="1">
      <c r="A72" s="6"/>
      <c r="B72" s="46" t="s">
        <v>32</v>
      </c>
      <c r="C72" s="127" t="s">
        <v>251</v>
      </c>
      <c r="D72" s="134"/>
      <c r="E72" s="28"/>
      <c r="F72" s="28" t="s">
        <v>236</v>
      </c>
      <c r="G72" s="67">
        <v>0</v>
      </c>
      <c r="H72" s="29">
        <f t="shared" ref="H72:H74" si="6">E72*G72</f>
        <v>0</v>
      </c>
    </row>
    <row r="73" spans="1:9" s="3" customFormat="1" ht="27.75" customHeight="1">
      <c r="A73" s="6"/>
      <c r="B73" s="46" t="s">
        <v>76</v>
      </c>
      <c r="C73" s="127" t="s">
        <v>77</v>
      </c>
      <c r="D73" s="134"/>
      <c r="E73" s="28"/>
      <c r="F73" s="28" t="s">
        <v>236</v>
      </c>
      <c r="G73" s="67">
        <v>0</v>
      </c>
      <c r="H73" s="29">
        <f t="shared" si="6"/>
        <v>0</v>
      </c>
    </row>
    <row r="74" spans="1:9" s="3" customFormat="1" ht="15.75" customHeight="1">
      <c r="A74" s="6"/>
      <c r="B74" s="46" t="s">
        <v>78</v>
      </c>
      <c r="C74" s="127" t="s">
        <v>74</v>
      </c>
      <c r="D74" s="134"/>
      <c r="E74" s="28"/>
      <c r="F74" s="28" t="s">
        <v>236</v>
      </c>
      <c r="G74" s="67">
        <v>0</v>
      </c>
      <c r="H74" s="29">
        <f t="shared" si="6"/>
        <v>0</v>
      </c>
    </row>
    <row r="75" spans="1:9" s="3" customFormat="1" ht="16.350000000000001" customHeight="1">
      <c r="A75" s="7"/>
      <c r="B75" s="129" t="s">
        <v>253</v>
      </c>
      <c r="C75" s="129"/>
      <c r="D75" s="129"/>
      <c r="E75" s="129"/>
      <c r="F75" s="129"/>
      <c r="G75" s="129"/>
      <c r="H75" s="43">
        <f>SUM(H72:H74)</f>
        <v>0</v>
      </c>
      <c r="I75" s="14"/>
    </row>
    <row r="76" spans="1:9" s="3" customFormat="1" ht="12.75" customHeight="1">
      <c r="A76" s="131" t="s">
        <v>33</v>
      </c>
      <c r="B76" s="132"/>
      <c r="C76" s="132"/>
      <c r="D76" s="132"/>
      <c r="E76" s="132"/>
      <c r="F76" s="132"/>
      <c r="G76" s="132"/>
      <c r="H76" s="133"/>
    </row>
    <row r="77" spans="1:9" s="3" customFormat="1" ht="28.5" customHeight="1">
      <c r="A77" s="52"/>
      <c r="B77" s="46" t="s">
        <v>34</v>
      </c>
      <c r="C77" s="127" t="s">
        <v>254</v>
      </c>
      <c r="D77" s="134"/>
      <c r="E77" s="28"/>
      <c r="F77" s="28" t="s">
        <v>236</v>
      </c>
      <c r="G77" s="67">
        <v>0</v>
      </c>
      <c r="H77" s="29">
        <f t="shared" ref="H77:H83" si="7">E77*G77</f>
        <v>0</v>
      </c>
    </row>
    <row r="78" spans="1:9" s="3" customFormat="1" ht="39.75" customHeight="1">
      <c r="A78" s="52"/>
      <c r="B78" s="46" t="s">
        <v>79</v>
      </c>
      <c r="C78" s="138" t="s">
        <v>255</v>
      </c>
      <c r="D78" s="142"/>
      <c r="E78" s="28"/>
      <c r="F78" s="28" t="s">
        <v>236</v>
      </c>
      <c r="G78" s="67">
        <v>0</v>
      </c>
      <c r="H78" s="29">
        <f t="shared" si="7"/>
        <v>0</v>
      </c>
    </row>
    <row r="79" spans="1:9" s="3" customFormat="1" ht="30" customHeight="1">
      <c r="A79" s="52"/>
      <c r="B79" s="35" t="s">
        <v>80</v>
      </c>
      <c r="C79" s="138" t="s">
        <v>256</v>
      </c>
      <c r="D79" s="142"/>
      <c r="E79" s="28"/>
      <c r="F79" s="28" t="s">
        <v>236</v>
      </c>
      <c r="G79" s="67">
        <v>0</v>
      </c>
      <c r="H79" s="29">
        <f t="shared" si="7"/>
        <v>0</v>
      </c>
    </row>
    <row r="80" spans="1:9" s="3" customFormat="1" ht="15.75" customHeight="1">
      <c r="A80" s="52"/>
      <c r="B80" s="46" t="s">
        <v>81</v>
      </c>
      <c r="C80" s="127" t="s">
        <v>70</v>
      </c>
      <c r="D80" s="134"/>
      <c r="E80" s="28"/>
      <c r="F80" s="28" t="s">
        <v>236</v>
      </c>
      <c r="G80" s="67">
        <v>0</v>
      </c>
      <c r="H80" s="29">
        <f t="shared" si="7"/>
        <v>0</v>
      </c>
    </row>
    <row r="81" spans="1:9" s="3" customFormat="1" ht="27.75" customHeight="1">
      <c r="A81" s="52"/>
      <c r="B81" s="46" t="s">
        <v>35</v>
      </c>
      <c r="C81" s="127" t="s">
        <v>111</v>
      </c>
      <c r="D81" s="134"/>
      <c r="E81" s="28"/>
      <c r="F81" s="28" t="s">
        <v>236</v>
      </c>
      <c r="G81" s="67">
        <v>0</v>
      </c>
      <c r="H81" s="29">
        <f t="shared" si="7"/>
        <v>0</v>
      </c>
    </row>
    <row r="82" spans="1:9" s="3" customFormat="1" ht="16.350000000000001" customHeight="1">
      <c r="A82" s="52"/>
      <c r="B82" s="46" t="s">
        <v>102</v>
      </c>
      <c r="C82" s="127" t="s">
        <v>103</v>
      </c>
      <c r="D82" s="134"/>
      <c r="E82" s="28"/>
      <c r="F82" s="28" t="s">
        <v>236</v>
      </c>
      <c r="G82" s="67">
        <v>0</v>
      </c>
      <c r="H82" s="29">
        <f t="shared" si="7"/>
        <v>0</v>
      </c>
    </row>
    <row r="83" spans="1:9" s="3" customFormat="1" ht="16.350000000000001" customHeight="1">
      <c r="A83" s="52"/>
      <c r="B83" s="46" t="s">
        <v>104</v>
      </c>
      <c r="C83" s="127" t="s">
        <v>70</v>
      </c>
      <c r="D83" s="134"/>
      <c r="E83" s="28"/>
      <c r="F83" s="28" t="s">
        <v>236</v>
      </c>
      <c r="G83" s="67">
        <v>0</v>
      </c>
      <c r="H83" s="29">
        <f t="shared" si="7"/>
        <v>0</v>
      </c>
    </row>
    <row r="84" spans="1:9" s="3" customFormat="1" ht="16.350000000000001" customHeight="1">
      <c r="A84" s="53"/>
      <c r="B84" s="129" t="s">
        <v>285</v>
      </c>
      <c r="C84" s="141"/>
      <c r="D84" s="141"/>
      <c r="E84" s="141"/>
      <c r="F84" s="141"/>
      <c r="G84" s="141"/>
      <c r="H84" s="60">
        <f>SUM(H77:H83)</f>
        <v>0</v>
      </c>
      <c r="I84" s="14"/>
    </row>
    <row r="85" spans="1:9" s="3" customFormat="1" ht="12.75" customHeight="1">
      <c r="A85" s="131" t="s">
        <v>36</v>
      </c>
      <c r="B85" s="132"/>
      <c r="C85" s="132"/>
      <c r="D85" s="132"/>
      <c r="E85" s="132"/>
      <c r="F85" s="132"/>
      <c r="G85" s="132"/>
      <c r="H85" s="133"/>
    </row>
    <row r="86" spans="1:9" s="3" customFormat="1" ht="65.25" customHeight="1">
      <c r="A86" s="52"/>
      <c r="B86" s="46" t="s">
        <v>82</v>
      </c>
      <c r="C86" s="127" t="s">
        <v>257</v>
      </c>
      <c r="D86" s="134"/>
      <c r="E86" s="28"/>
      <c r="F86" s="28" t="s">
        <v>236</v>
      </c>
      <c r="G86" s="67">
        <v>0</v>
      </c>
      <c r="H86" s="29">
        <f t="shared" ref="H86:H89" si="8">E86*G86</f>
        <v>0</v>
      </c>
    </row>
    <row r="87" spans="1:9" s="3" customFormat="1" ht="22.5" customHeight="1">
      <c r="A87" s="52"/>
      <c r="B87" s="46" t="s">
        <v>287</v>
      </c>
      <c r="C87" s="127" t="s">
        <v>103</v>
      </c>
      <c r="D87" s="128"/>
      <c r="E87" s="28"/>
      <c r="F87" s="28" t="s">
        <v>236</v>
      </c>
      <c r="G87" s="67">
        <v>0</v>
      </c>
      <c r="H87" s="29">
        <f t="shared" si="8"/>
        <v>0</v>
      </c>
    </row>
    <row r="88" spans="1:9" s="3" customFormat="1" ht="22.5" customHeight="1">
      <c r="A88" s="52"/>
      <c r="B88" s="46" t="s">
        <v>288</v>
      </c>
      <c r="C88" s="127" t="s">
        <v>103</v>
      </c>
      <c r="D88" s="128"/>
      <c r="E88" s="28"/>
      <c r="F88" s="28"/>
      <c r="G88" s="67"/>
      <c r="H88" s="29"/>
    </row>
    <row r="89" spans="1:9" s="3" customFormat="1" ht="34.5" customHeight="1">
      <c r="A89" s="52"/>
      <c r="B89" s="46" t="s">
        <v>83</v>
      </c>
      <c r="C89" s="127" t="s">
        <v>258</v>
      </c>
      <c r="D89" s="134"/>
      <c r="E89" s="28"/>
      <c r="F89" s="28" t="s">
        <v>236</v>
      </c>
      <c r="G89" s="67">
        <v>0</v>
      </c>
      <c r="H89" s="29">
        <f t="shared" si="8"/>
        <v>0</v>
      </c>
    </row>
    <row r="90" spans="1:9" s="3" customFormat="1" ht="16.350000000000001" customHeight="1">
      <c r="A90" s="54"/>
      <c r="B90" s="129" t="s">
        <v>259</v>
      </c>
      <c r="C90" s="141"/>
      <c r="D90" s="141"/>
      <c r="E90" s="141"/>
      <c r="F90" s="141"/>
      <c r="G90" s="141"/>
      <c r="H90" s="47">
        <f>SUM(H86:H89)</f>
        <v>0</v>
      </c>
      <c r="I90" s="14"/>
    </row>
    <row r="91" spans="1:9" s="3" customFormat="1" ht="12.75" customHeight="1">
      <c r="A91" s="131" t="s">
        <v>37</v>
      </c>
      <c r="B91" s="132"/>
      <c r="C91" s="132"/>
      <c r="D91" s="132"/>
      <c r="E91" s="132"/>
      <c r="F91" s="132"/>
      <c r="G91" s="132"/>
      <c r="H91" s="133"/>
    </row>
    <row r="92" spans="1:9" s="3" customFormat="1" ht="81.75" customHeight="1">
      <c r="A92" s="6"/>
      <c r="B92" s="46" t="s">
        <v>261</v>
      </c>
      <c r="C92" s="127" t="s">
        <v>263</v>
      </c>
      <c r="D92" s="128"/>
      <c r="E92" s="28"/>
      <c r="F92" s="28" t="s">
        <v>236</v>
      </c>
      <c r="G92" s="67">
        <v>0</v>
      </c>
      <c r="H92" s="29">
        <f t="shared" ref="H92:H97" si="9">E92*G92</f>
        <v>0</v>
      </c>
    </row>
    <row r="93" spans="1:9" s="3" customFormat="1" ht="17.25" customHeight="1">
      <c r="A93" s="6"/>
      <c r="B93" s="46" t="s">
        <v>84</v>
      </c>
      <c r="C93" s="127" t="s">
        <v>262</v>
      </c>
      <c r="D93" s="134"/>
      <c r="E93" s="28"/>
      <c r="F93" s="28" t="s">
        <v>236</v>
      </c>
      <c r="G93" s="67">
        <v>0</v>
      </c>
      <c r="H93" s="29">
        <f t="shared" si="9"/>
        <v>0</v>
      </c>
    </row>
    <row r="94" spans="1:9" s="3" customFormat="1" ht="17.25" customHeight="1">
      <c r="A94" s="6"/>
      <c r="B94" s="46" t="s">
        <v>86</v>
      </c>
      <c r="C94" s="127" t="s">
        <v>70</v>
      </c>
      <c r="D94" s="134"/>
      <c r="E94" s="28"/>
      <c r="F94" s="28" t="s">
        <v>236</v>
      </c>
      <c r="G94" s="67">
        <v>0</v>
      </c>
      <c r="H94" s="29">
        <f t="shared" si="9"/>
        <v>0</v>
      </c>
    </row>
    <row r="95" spans="1:9" s="3" customFormat="1" ht="17.25" customHeight="1">
      <c r="A95" s="6"/>
      <c r="B95" s="46" t="s">
        <v>87</v>
      </c>
      <c r="C95" s="127" t="s">
        <v>70</v>
      </c>
      <c r="D95" s="134"/>
      <c r="E95" s="28"/>
      <c r="F95" s="28" t="s">
        <v>236</v>
      </c>
      <c r="G95" s="67">
        <v>0</v>
      </c>
      <c r="H95" s="29">
        <f t="shared" si="9"/>
        <v>0</v>
      </c>
    </row>
    <row r="96" spans="1:9" s="3" customFormat="1" ht="17.25" customHeight="1">
      <c r="A96" s="6"/>
      <c r="B96" s="46" t="s">
        <v>116</v>
      </c>
      <c r="C96" s="127" t="s">
        <v>143</v>
      </c>
      <c r="D96" s="134"/>
      <c r="E96" s="28"/>
      <c r="F96" s="28" t="s">
        <v>236</v>
      </c>
      <c r="G96" s="67">
        <v>0</v>
      </c>
      <c r="H96" s="29">
        <f t="shared" si="9"/>
        <v>0</v>
      </c>
    </row>
    <row r="97" spans="1:9" s="3" customFormat="1" ht="14.25">
      <c r="A97" s="6"/>
      <c r="B97" s="46" t="s">
        <v>265</v>
      </c>
      <c r="C97" s="127" t="s">
        <v>264</v>
      </c>
      <c r="D97" s="134"/>
      <c r="E97" s="28"/>
      <c r="F97" s="28" t="s">
        <v>236</v>
      </c>
      <c r="G97" s="67">
        <v>0</v>
      </c>
      <c r="H97" s="29">
        <f t="shared" si="9"/>
        <v>0</v>
      </c>
    </row>
    <row r="98" spans="1:9" s="3" customFormat="1" ht="16.350000000000001" customHeight="1">
      <c r="A98" s="7"/>
      <c r="B98" s="129" t="s">
        <v>260</v>
      </c>
      <c r="C98" s="140"/>
      <c r="D98" s="140"/>
      <c r="E98" s="140"/>
      <c r="F98" s="140"/>
      <c r="G98" s="140"/>
      <c r="H98" s="55">
        <f>SUM(H92:H97)</f>
        <v>0</v>
      </c>
      <c r="I98" s="14"/>
    </row>
    <row r="99" spans="1:9" s="3" customFormat="1" ht="12.75" customHeight="1">
      <c r="A99" s="131" t="s">
        <v>38</v>
      </c>
      <c r="B99" s="132"/>
      <c r="C99" s="132"/>
      <c r="D99" s="132"/>
      <c r="E99" s="132"/>
      <c r="F99" s="132"/>
      <c r="G99" s="132"/>
      <c r="H99" s="133"/>
    </row>
    <row r="100" spans="1:9" s="3" customFormat="1" ht="51.75" customHeight="1">
      <c r="A100" s="6"/>
      <c r="B100" s="46" t="s">
        <v>39</v>
      </c>
      <c r="C100" s="127" t="s">
        <v>144</v>
      </c>
      <c r="D100" s="134"/>
      <c r="E100" s="28"/>
      <c r="F100" s="28" t="s">
        <v>236</v>
      </c>
      <c r="G100" s="67">
        <v>0</v>
      </c>
      <c r="H100" s="29">
        <f t="shared" ref="H100:H101" si="10">E100*G100</f>
        <v>0</v>
      </c>
    </row>
    <row r="101" spans="1:9" s="3" customFormat="1" ht="27" customHeight="1">
      <c r="A101" s="6"/>
      <c r="B101" s="46" t="s">
        <v>40</v>
      </c>
      <c r="C101" s="127" t="s">
        <v>88</v>
      </c>
      <c r="D101" s="134"/>
      <c r="E101" s="28"/>
      <c r="F101" s="28" t="s">
        <v>236</v>
      </c>
      <c r="G101" s="67">
        <v>0</v>
      </c>
      <c r="H101" s="29">
        <f t="shared" si="10"/>
        <v>0</v>
      </c>
    </row>
    <row r="102" spans="1:9" s="3" customFormat="1" ht="16.350000000000001" customHeight="1">
      <c r="A102" s="8"/>
      <c r="B102" s="129" t="s">
        <v>240</v>
      </c>
      <c r="C102" s="129"/>
      <c r="D102" s="129"/>
      <c r="E102" s="129"/>
      <c r="F102" s="129"/>
      <c r="G102" s="129"/>
      <c r="H102" s="61">
        <f>SUM(H100:H101)</f>
        <v>0</v>
      </c>
      <c r="I102" s="14"/>
    </row>
    <row r="103" spans="1:9" s="3" customFormat="1" ht="12.75" customHeight="1">
      <c r="A103" s="131" t="s">
        <v>41</v>
      </c>
      <c r="B103" s="132"/>
      <c r="C103" s="132"/>
      <c r="D103" s="132"/>
      <c r="E103" s="132"/>
      <c r="F103" s="132"/>
      <c r="G103" s="132"/>
      <c r="H103" s="133"/>
    </row>
    <row r="104" spans="1:9" s="3" customFormat="1" ht="37.5" customHeight="1">
      <c r="A104" s="6"/>
      <c r="B104" s="46" t="s">
        <v>42</v>
      </c>
      <c r="C104" s="127" t="s">
        <v>272</v>
      </c>
      <c r="D104" s="128"/>
      <c r="E104" s="28"/>
      <c r="F104" s="28" t="s">
        <v>236</v>
      </c>
      <c r="G104" s="67">
        <v>0</v>
      </c>
      <c r="H104" s="29">
        <f t="shared" ref="H104:H107" si="11">E104*G104</f>
        <v>0</v>
      </c>
    </row>
    <row r="105" spans="1:9" s="3" customFormat="1" ht="25.5" customHeight="1">
      <c r="A105" s="6"/>
      <c r="B105" s="46" t="s">
        <v>106</v>
      </c>
      <c r="C105" s="127" t="s">
        <v>105</v>
      </c>
      <c r="D105" s="134"/>
      <c r="E105" s="28"/>
      <c r="F105" s="28" t="s">
        <v>236</v>
      </c>
      <c r="G105" s="67">
        <v>0</v>
      </c>
      <c r="H105" s="29">
        <f t="shared" si="11"/>
        <v>0</v>
      </c>
    </row>
    <row r="106" spans="1:9" s="3" customFormat="1" ht="15.75" customHeight="1">
      <c r="A106" s="6"/>
      <c r="B106" s="46" t="s">
        <v>89</v>
      </c>
      <c r="C106" s="127" t="s">
        <v>90</v>
      </c>
      <c r="D106" s="134"/>
      <c r="E106" s="28"/>
      <c r="F106" s="28" t="s">
        <v>236</v>
      </c>
      <c r="G106" s="67">
        <v>0</v>
      </c>
      <c r="H106" s="29">
        <f t="shared" si="11"/>
        <v>0</v>
      </c>
    </row>
    <row r="107" spans="1:9" s="3" customFormat="1" ht="20.25" customHeight="1">
      <c r="A107" s="6"/>
      <c r="B107" s="48" t="s">
        <v>196</v>
      </c>
      <c r="C107" s="138" t="s">
        <v>194</v>
      </c>
      <c r="D107" s="139"/>
      <c r="E107" s="28"/>
      <c r="F107" s="28" t="s">
        <v>236</v>
      </c>
      <c r="G107" s="67">
        <v>0</v>
      </c>
      <c r="H107" s="29">
        <f t="shared" si="11"/>
        <v>0</v>
      </c>
    </row>
    <row r="108" spans="1:9" s="3" customFormat="1" ht="16.350000000000001" customHeight="1">
      <c r="A108" s="7"/>
      <c r="B108" s="129" t="s">
        <v>229</v>
      </c>
      <c r="C108" s="129"/>
      <c r="D108" s="129"/>
      <c r="E108" s="129"/>
      <c r="F108" s="129"/>
      <c r="G108" s="129"/>
      <c r="H108" s="58">
        <f>SUM(H104:H107)</f>
        <v>0</v>
      </c>
      <c r="I108" s="15"/>
    </row>
    <row r="109" spans="1:9" s="3" customFormat="1" ht="12.75" customHeight="1">
      <c r="A109" s="131" t="s">
        <v>43</v>
      </c>
      <c r="B109" s="132"/>
      <c r="C109" s="132"/>
      <c r="D109" s="132"/>
      <c r="E109" s="132"/>
      <c r="F109" s="132"/>
      <c r="G109" s="132"/>
      <c r="H109" s="133"/>
    </row>
    <row r="110" spans="1:9" s="3" customFormat="1" ht="39.75" customHeight="1">
      <c r="A110" s="6"/>
      <c r="B110" s="46" t="s">
        <v>44</v>
      </c>
      <c r="C110" s="127" t="s">
        <v>278</v>
      </c>
      <c r="D110" s="134"/>
      <c r="E110" s="28"/>
      <c r="F110" s="28" t="s">
        <v>236</v>
      </c>
      <c r="G110" s="67">
        <v>0</v>
      </c>
      <c r="H110" s="56">
        <f t="shared" ref="H110" si="12">E110*G110</f>
        <v>0</v>
      </c>
    </row>
    <row r="111" spans="1:9" s="3" customFormat="1" ht="16.350000000000001" customHeight="1">
      <c r="A111" s="8"/>
      <c r="B111" s="129" t="s">
        <v>230</v>
      </c>
      <c r="C111" s="129"/>
      <c r="D111" s="129"/>
      <c r="E111" s="129"/>
      <c r="F111" s="129"/>
      <c r="G111" s="129"/>
      <c r="H111" s="47">
        <f>SUM(H110)</f>
        <v>0</v>
      </c>
      <c r="I111" s="14"/>
    </row>
    <row r="112" spans="1:9" s="3" customFormat="1" ht="12.75" customHeight="1">
      <c r="A112" s="131" t="s">
        <v>45</v>
      </c>
      <c r="B112" s="132"/>
      <c r="C112" s="132"/>
      <c r="D112" s="132"/>
      <c r="E112" s="132"/>
      <c r="F112" s="132"/>
      <c r="G112" s="132"/>
      <c r="H112" s="133"/>
    </row>
    <row r="113" spans="1:9" s="3" customFormat="1" ht="36" customHeight="1">
      <c r="A113" s="6"/>
      <c r="B113" s="46" t="s">
        <v>267</v>
      </c>
      <c r="C113" s="127" t="s">
        <v>91</v>
      </c>
      <c r="D113" s="134"/>
      <c r="E113" s="28"/>
      <c r="F113" s="28" t="s">
        <v>236</v>
      </c>
      <c r="G113" s="67">
        <v>0</v>
      </c>
      <c r="H113" s="29">
        <f t="shared" ref="H113:H116" si="13">E113*G113</f>
        <v>0</v>
      </c>
    </row>
    <row r="114" spans="1:9" s="3" customFormat="1" ht="38.25" customHeight="1">
      <c r="A114" s="6"/>
      <c r="B114" s="46" t="s">
        <v>268</v>
      </c>
      <c r="C114" s="127" t="s">
        <v>112</v>
      </c>
      <c r="D114" s="134"/>
      <c r="E114" s="28"/>
      <c r="F114" s="28" t="s">
        <v>236</v>
      </c>
      <c r="G114" s="67">
        <v>0</v>
      </c>
      <c r="H114" s="29">
        <f t="shared" si="13"/>
        <v>0</v>
      </c>
    </row>
    <row r="115" spans="1:9" s="3" customFormat="1" ht="29.25" customHeight="1">
      <c r="A115" s="6"/>
      <c r="B115" s="46" t="s">
        <v>46</v>
      </c>
      <c r="C115" s="127" t="s">
        <v>290</v>
      </c>
      <c r="D115" s="134"/>
      <c r="E115" s="28"/>
      <c r="F115" s="28" t="s">
        <v>236</v>
      </c>
      <c r="G115" s="67">
        <v>0</v>
      </c>
      <c r="H115" s="29">
        <f t="shared" si="13"/>
        <v>0</v>
      </c>
    </row>
    <row r="116" spans="1:9" s="3" customFormat="1" ht="38.25" customHeight="1">
      <c r="A116" s="6"/>
      <c r="B116" s="46" t="s">
        <v>47</v>
      </c>
      <c r="C116" s="136" t="s">
        <v>296</v>
      </c>
      <c r="D116" s="137"/>
      <c r="E116" s="28"/>
      <c r="F116" s="28" t="s">
        <v>236</v>
      </c>
      <c r="G116" s="67">
        <v>0</v>
      </c>
      <c r="H116" s="56">
        <f t="shared" si="13"/>
        <v>0</v>
      </c>
    </row>
    <row r="117" spans="1:9" s="3" customFormat="1" ht="16.350000000000001" customHeight="1">
      <c r="A117" s="8"/>
      <c r="B117" s="129" t="s">
        <v>231</v>
      </c>
      <c r="C117" s="129"/>
      <c r="D117" s="129"/>
      <c r="E117" s="129"/>
      <c r="F117" s="129"/>
      <c r="G117" s="129"/>
      <c r="H117" s="60">
        <f>SUM(H113:H116)</f>
        <v>0</v>
      </c>
      <c r="I117" s="14"/>
    </row>
    <row r="118" spans="1:9" s="3" customFormat="1" ht="12.75" customHeight="1">
      <c r="A118" s="131" t="s">
        <v>48</v>
      </c>
      <c r="B118" s="132"/>
      <c r="C118" s="132"/>
      <c r="D118" s="132"/>
      <c r="E118" s="132"/>
      <c r="F118" s="132"/>
      <c r="G118" s="132"/>
      <c r="H118" s="133"/>
    </row>
    <row r="119" spans="1:9" s="3" customFormat="1" ht="16.350000000000001" customHeight="1">
      <c r="A119" s="6"/>
      <c r="B119" s="46" t="s">
        <v>49</v>
      </c>
      <c r="C119" s="127" t="s">
        <v>266</v>
      </c>
      <c r="D119" s="134"/>
      <c r="E119" s="28"/>
      <c r="F119" s="28" t="s">
        <v>236</v>
      </c>
      <c r="G119" s="67">
        <v>0</v>
      </c>
      <c r="H119" s="29">
        <f t="shared" ref="H119:H122" si="14">E119*G119</f>
        <v>0</v>
      </c>
    </row>
    <row r="120" spans="1:9" s="3" customFormat="1" ht="16.350000000000001" customHeight="1">
      <c r="A120" s="6"/>
      <c r="B120" s="46" t="s">
        <v>50</v>
      </c>
      <c r="C120" s="127" t="s">
        <v>266</v>
      </c>
      <c r="D120" s="134"/>
      <c r="E120" s="28"/>
      <c r="F120" s="28" t="s">
        <v>236</v>
      </c>
      <c r="G120" s="67">
        <v>0</v>
      </c>
      <c r="H120" s="29">
        <f t="shared" si="14"/>
        <v>0</v>
      </c>
    </row>
    <row r="121" spans="1:9" s="3" customFormat="1" ht="16.350000000000001" customHeight="1">
      <c r="A121" s="109" t="s">
        <v>292</v>
      </c>
      <c r="B121" s="46" t="s">
        <v>51</v>
      </c>
      <c r="C121" s="127" t="s">
        <v>266</v>
      </c>
      <c r="D121" s="134"/>
      <c r="E121" s="28"/>
      <c r="F121" s="28" t="s">
        <v>236</v>
      </c>
      <c r="G121" s="67">
        <v>0</v>
      </c>
      <c r="H121" s="56">
        <f t="shared" si="14"/>
        <v>0</v>
      </c>
    </row>
    <row r="122" spans="1:9" s="3" customFormat="1" ht="25.5" customHeight="1">
      <c r="A122" s="6"/>
      <c r="B122" s="46" t="s">
        <v>106</v>
      </c>
      <c r="C122" s="127" t="s">
        <v>92</v>
      </c>
      <c r="D122" s="134"/>
      <c r="E122" s="28"/>
      <c r="F122" s="28" t="s">
        <v>236</v>
      </c>
      <c r="G122" s="67">
        <v>0</v>
      </c>
      <c r="H122" s="56">
        <f t="shared" si="14"/>
        <v>0</v>
      </c>
    </row>
    <row r="123" spans="1:9" s="3" customFormat="1" ht="16.350000000000001" customHeight="1">
      <c r="A123" s="8"/>
      <c r="B123" s="135" t="s">
        <v>239</v>
      </c>
      <c r="C123" s="135"/>
      <c r="D123" s="135"/>
      <c r="E123" s="135"/>
      <c r="F123" s="135"/>
      <c r="G123" s="135"/>
      <c r="H123" s="51">
        <f>SUM(H119:H122)</f>
        <v>0</v>
      </c>
    </row>
    <row r="124" spans="1:9" s="3" customFormat="1" ht="12.75" customHeight="1">
      <c r="A124" s="131" t="s">
        <v>52</v>
      </c>
      <c r="B124" s="132"/>
      <c r="C124" s="132"/>
      <c r="D124" s="132"/>
      <c r="E124" s="132"/>
      <c r="F124" s="132"/>
      <c r="G124" s="132"/>
      <c r="H124" s="133"/>
    </row>
    <row r="125" spans="1:9" s="3" customFormat="1" ht="29.25" customHeight="1">
      <c r="A125" s="6"/>
      <c r="B125" s="46" t="s">
        <v>53</v>
      </c>
      <c r="C125" s="127" t="s">
        <v>93</v>
      </c>
      <c r="D125" s="134"/>
      <c r="E125" s="49"/>
      <c r="F125" s="102" t="s">
        <v>233</v>
      </c>
      <c r="G125" s="69">
        <v>0</v>
      </c>
      <c r="H125" s="34">
        <f>E125*G125</f>
        <v>0</v>
      </c>
    </row>
    <row r="126" spans="1:9" s="3" customFormat="1" ht="40.5" customHeight="1">
      <c r="A126" s="6"/>
      <c r="B126" s="46" t="s">
        <v>54</v>
      </c>
      <c r="C126" s="127" t="s">
        <v>113</v>
      </c>
      <c r="D126" s="134"/>
      <c r="E126" s="49"/>
      <c r="F126" s="102" t="s">
        <v>234</v>
      </c>
      <c r="G126" s="69">
        <v>0</v>
      </c>
      <c r="H126" s="34">
        <f>E126*G126</f>
        <v>0</v>
      </c>
    </row>
    <row r="127" spans="1:9" s="3" customFormat="1" ht="16.350000000000001" customHeight="1">
      <c r="A127" s="8"/>
      <c r="B127" s="129" t="s">
        <v>232</v>
      </c>
      <c r="C127" s="129"/>
      <c r="D127" s="129"/>
      <c r="E127" s="129"/>
      <c r="F127" s="129"/>
      <c r="G127" s="129"/>
      <c r="H127" s="47">
        <f>SUM(H125:H126)</f>
        <v>0</v>
      </c>
      <c r="I127" s="14"/>
    </row>
    <row r="128" spans="1:9" s="3" customFormat="1" ht="12.75" customHeight="1">
      <c r="A128" s="131" t="s">
        <v>55</v>
      </c>
      <c r="B128" s="132"/>
      <c r="C128" s="132"/>
      <c r="D128" s="132"/>
      <c r="E128" s="132"/>
      <c r="F128" s="132"/>
      <c r="G128" s="132"/>
      <c r="H128" s="133"/>
    </row>
    <row r="129" spans="1:12" s="3" customFormat="1" ht="33.75" customHeight="1">
      <c r="A129" s="6"/>
      <c r="B129" s="46" t="s">
        <v>56</v>
      </c>
      <c r="C129" s="127" t="s">
        <v>114</v>
      </c>
      <c r="D129" s="134"/>
      <c r="E129" s="28"/>
      <c r="F129" s="28" t="s">
        <v>236</v>
      </c>
      <c r="G129" s="67">
        <v>0</v>
      </c>
      <c r="H129" s="29">
        <f t="shared" ref="H129:H130" si="15">E129*G129</f>
        <v>0</v>
      </c>
    </row>
    <row r="130" spans="1:12" s="3" customFormat="1" ht="35.25" customHeight="1">
      <c r="A130" s="6"/>
      <c r="B130" s="46" t="s">
        <v>57</v>
      </c>
      <c r="C130" s="127" t="s">
        <v>115</v>
      </c>
      <c r="D130" s="134"/>
      <c r="E130" s="28"/>
      <c r="F130" s="28" t="s">
        <v>236</v>
      </c>
      <c r="G130" s="67">
        <v>0</v>
      </c>
      <c r="H130" s="29">
        <f t="shared" si="15"/>
        <v>0</v>
      </c>
    </row>
    <row r="131" spans="1:12" s="3" customFormat="1" ht="16.350000000000001" customHeight="1">
      <c r="A131" s="8"/>
      <c r="B131" s="129" t="s">
        <v>235</v>
      </c>
      <c r="C131" s="129"/>
      <c r="D131" s="129"/>
      <c r="E131" s="129"/>
      <c r="F131" s="129"/>
      <c r="G131" s="129"/>
      <c r="H131" s="58">
        <f>SUM(H129:H130)</f>
        <v>0</v>
      </c>
      <c r="I131" s="14"/>
    </row>
    <row r="132" spans="1:12" s="3" customFormat="1" ht="12.75" customHeight="1">
      <c r="A132" s="131" t="s">
        <v>58</v>
      </c>
      <c r="B132" s="132"/>
      <c r="C132" s="132"/>
      <c r="D132" s="132"/>
      <c r="E132" s="132"/>
      <c r="F132" s="132"/>
      <c r="G132" s="132"/>
      <c r="H132" s="133"/>
    </row>
    <row r="133" spans="1:12" s="3" customFormat="1" ht="60.75" customHeight="1">
      <c r="A133" s="6"/>
      <c r="B133" s="46" t="s">
        <v>59</v>
      </c>
      <c r="C133" s="127" t="s">
        <v>273</v>
      </c>
      <c r="D133" s="134"/>
      <c r="E133" s="28"/>
      <c r="F133" s="28" t="s">
        <v>236</v>
      </c>
      <c r="G133" s="67">
        <v>0</v>
      </c>
      <c r="H133" s="33">
        <f>E133*G133</f>
        <v>0</v>
      </c>
      <c r="J133" s="20"/>
      <c r="K133" s="130"/>
      <c r="L133" s="130"/>
    </row>
    <row r="134" spans="1:12" s="3" customFormat="1" ht="42.75" customHeight="1">
      <c r="A134" s="6"/>
      <c r="B134" s="46" t="s">
        <v>60</v>
      </c>
      <c r="C134" s="127" t="s">
        <v>145</v>
      </c>
      <c r="D134" s="134"/>
      <c r="E134" s="28"/>
      <c r="F134" s="28" t="s">
        <v>236</v>
      </c>
      <c r="G134" s="67">
        <v>0</v>
      </c>
      <c r="H134" s="29">
        <f t="shared" ref="H134" si="16">E134*G134</f>
        <v>0</v>
      </c>
      <c r="J134" s="20"/>
      <c r="K134" s="130"/>
      <c r="L134" s="130"/>
    </row>
    <row r="135" spans="1:12" s="3" customFormat="1" ht="16.350000000000001" customHeight="1">
      <c r="A135" s="7"/>
      <c r="B135" s="129" t="s">
        <v>237</v>
      </c>
      <c r="C135" s="129"/>
      <c r="D135" s="129"/>
      <c r="E135" s="129"/>
      <c r="F135" s="129"/>
      <c r="G135" s="129"/>
      <c r="H135" s="47">
        <f>SUM(H133:H134)</f>
        <v>0</v>
      </c>
      <c r="J135" s="20"/>
      <c r="K135" s="130"/>
      <c r="L135" s="130"/>
    </row>
    <row r="136" spans="1:12" s="3" customFormat="1" ht="12.75" customHeight="1">
      <c r="A136" s="131" t="s">
        <v>271</v>
      </c>
      <c r="B136" s="132"/>
      <c r="C136" s="132"/>
      <c r="D136" s="132"/>
      <c r="E136" s="132"/>
      <c r="F136" s="132"/>
      <c r="G136" s="132"/>
      <c r="H136" s="133"/>
      <c r="J136" s="20"/>
      <c r="K136" s="130"/>
      <c r="L136" s="130"/>
    </row>
    <row r="137" spans="1:12" s="3" customFormat="1" ht="21.75" customHeight="1">
      <c r="A137" s="6"/>
      <c r="B137" s="46" t="s">
        <v>63</v>
      </c>
      <c r="C137" s="127" t="s">
        <v>94</v>
      </c>
      <c r="D137" s="134"/>
      <c r="E137" s="28"/>
      <c r="F137" s="28" t="s">
        <v>236</v>
      </c>
      <c r="G137" s="67">
        <v>0</v>
      </c>
      <c r="H137" s="29">
        <f t="shared" ref="H137:H144" si="17">E137*G137</f>
        <v>0</v>
      </c>
      <c r="I137" s="14"/>
    </row>
    <row r="138" spans="1:12" s="3" customFormat="1" ht="16.350000000000001" customHeight="1">
      <c r="A138" s="6"/>
      <c r="B138" s="46" t="s">
        <v>61</v>
      </c>
      <c r="C138" s="127" t="s">
        <v>85</v>
      </c>
      <c r="D138" s="134"/>
      <c r="E138" s="28"/>
      <c r="F138" s="28" t="s">
        <v>236</v>
      </c>
      <c r="G138" s="67">
        <v>0</v>
      </c>
      <c r="H138" s="29">
        <f t="shared" si="17"/>
        <v>0</v>
      </c>
    </row>
    <row r="139" spans="1:12" s="3" customFormat="1" ht="16.350000000000001" customHeight="1">
      <c r="A139" s="103" t="s">
        <v>300</v>
      </c>
      <c r="B139" s="46" t="s">
        <v>122</v>
      </c>
      <c r="C139" s="125" t="s">
        <v>121</v>
      </c>
      <c r="D139" s="126"/>
      <c r="E139" s="28"/>
      <c r="F139" s="28" t="s">
        <v>236</v>
      </c>
      <c r="G139" s="67">
        <v>0</v>
      </c>
      <c r="H139" s="29">
        <f t="shared" si="17"/>
        <v>0</v>
      </c>
    </row>
    <row r="140" spans="1:12" s="3" customFormat="1" ht="16.350000000000001" customHeight="1">
      <c r="A140" s="6"/>
      <c r="B140" s="46" t="s">
        <v>122</v>
      </c>
      <c r="C140" s="125" t="s">
        <v>146</v>
      </c>
      <c r="D140" s="126"/>
      <c r="E140" s="28"/>
      <c r="F140" s="28" t="s">
        <v>236</v>
      </c>
      <c r="G140" s="67">
        <v>0</v>
      </c>
      <c r="H140" s="29">
        <f t="shared" si="17"/>
        <v>0</v>
      </c>
    </row>
    <row r="141" spans="1:12" s="3" customFormat="1" ht="16.350000000000001" customHeight="1">
      <c r="A141" s="103" t="s">
        <v>300</v>
      </c>
      <c r="B141" s="46" t="s">
        <v>123</v>
      </c>
      <c r="C141" s="125" t="s">
        <v>121</v>
      </c>
      <c r="D141" s="126"/>
      <c r="E141" s="28"/>
      <c r="F141" s="28" t="s">
        <v>236</v>
      </c>
      <c r="G141" s="67">
        <v>0</v>
      </c>
      <c r="H141" s="29">
        <f t="shared" si="17"/>
        <v>0</v>
      </c>
    </row>
    <row r="142" spans="1:12" s="3" customFormat="1" ht="16.350000000000001" customHeight="1">
      <c r="A142" s="6"/>
      <c r="B142" s="46" t="s">
        <v>123</v>
      </c>
      <c r="C142" s="125" t="s">
        <v>146</v>
      </c>
      <c r="D142" s="126"/>
      <c r="E142" s="28"/>
      <c r="F142" s="28" t="s">
        <v>236</v>
      </c>
      <c r="G142" s="67">
        <v>0</v>
      </c>
      <c r="H142" s="29">
        <f t="shared" si="17"/>
        <v>0</v>
      </c>
    </row>
    <row r="143" spans="1:12" s="3" customFormat="1" ht="31.5" customHeight="1">
      <c r="A143" s="6"/>
      <c r="B143" s="35" t="s">
        <v>169</v>
      </c>
      <c r="C143" s="127" t="s">
        <v>143</v>
      </c>
      <c r="D143" s="128"/>
      <c r="E143" s="28"/>
      <c r="F143" s="28" t="s">
        <v>236</v>
      </c>
      <c r="G143" s="67">
        <v>0</v>
      </c>
      <c r="H143" s="29">
        <f t="shared" si="17"/>
        <v>0</v>
      </c>
    </row>
    <row r="144" spans="1:12" s="3" customFormat="1" ht="16.350000000000001" customHeight="1">
      <c r="A144" s="91"/>
      <c r="B144" s="46" t="s">
        <v>170</v>
      </c>
      <c r="C144" s="125" t="s">
        <v>164</v>
      </c>
      <c r="D144" s="126"/>
      <c r="E144" s="28"/>
      <c r="F144" s="28" t="s">
        <v>236</v>
      </c>
      <c r="G144" s="67">
        <v>0</v>
      </c>
      <c r="H144" s="29">
        <f t="shared" si="17"/>
        <v>0</v>
      </c>
    </row>
    <row r="145" spans="1:9" s="3" customFormat="1" ht="16.350000000000001" customHeight="1">
      <c r="A145" s="82"/>
      <c r="B145" s="118" t="s">
        <v>238</v>
      </c>
      <c r="C145" s="119"/>
      <c r="D145" s="119"/>
      <c r="E145" s="119"/>
      <c r="F145" s="119"/>
      <c r="G145" s="119"/>
      <c r="H145" s="47">
        <f>SUM(H137:H144)</f>
        <v>0</v>
      </c>
    </row>
    <row r="146" spans="1:9" s="3" customFormat="1" ht="16.350000000000001" customHeight="1">
      <c r="A146" s="83"/>
      <c r="B146" s="120"/>
      <c r="C146" s="121"/>
      <c r="D146" s="121"/>
      <c r="E146" s="121"/>
      <c r="F146" s="121"/>
      <c r="G146" s="121"/>
      <c r="H146" s="50"/>
      <c r="I146" s="13"/>
    </row>
    <row r="147" spans="1:9" s="3" customFormat="1" ht="16.5" customHeight="1">
      <c r="A147" s="84"/>
      <c r="B147" s="122" t="s">
        <v>277</v>
      </c>
      <c r="C147" s="123"/>
      <c r="D147" s="123"/>
      <c r="E147" s="123"/>
      <c r="F147" s="123"/>
      <c r="G147" s="123"/>
      <c r="H147" s="59">
        <f>H17+H20+H25+H32+H37+H42+H58+H70+H75+H84+H90+H98+H102+H108+H111+H117+H123+H127+H131+H135+H145</f>
        <v>0</v>
      </c>
      <c r="I147" s="13"/>
    </row>
    <row r="148" spans="1:9" s="3" customFormat="1" ht="14.25" customHeight="1">
      <c r="A148" s="85"/>
      <c r="C148" s="124"/>
      <c r="D148" s="124"/>
      <c r="E148" s="40"/>
      <c r="G148" s="70"/>
      <c r="H148" s="24"/>
    </row>
    <row r="149" spans="1:9" s="11" customFormat="1" ht="27.75" customHeight="1">
      <c r="A149" s="86" t="s">
        <v>206</v>
      </c>
      <c r="C149" s="113"/>
      <c r="D149" s="114"/>
      <c r="E149" s="114"/>
      <c r="F149" s="115"/>
      <c r="G149" s="71" t="s">
        <v>62</v>
      </c>
      <c r="H149" s="62"/>
    </row>
    <row r="150" spans="1:9" s="11" customFormat="1" ht="16.350000000000001" customHeight="1">
      <c r="A150" s="87"/>
      <c r="C150" s="116"/>
      <c r="D150" s="116"/>
      <c r="E150" s="40"/>
      <c r="G150" s="72"/>
      <c r="H150" s="25"/>
    </row>
    <row r="151" spans="1:9" s="11" customFormat="1" ht="30.75" customHeight="1">
      <c r="A151" s="86" t="s">
        <v>207</v>
      </c>
      <c r="C151" s="113"/>
      <c r="D151" s="114"/>
      <c r="E151" s="114"/>
      <c r="F151" s="115"/>
      <c r="G151" s="71" t="s">
        <v>62</v>
      </c>
      <c r="H151" s="62"/>
    </row>
    <row r="152" spans="1:9" s="11" customFormat="1" ht="19.5" customHeight="1">
      <c r="C152" s="116"/>
      <c r="D152" s="116"/>
      <c r="E152" s="40"/>
      <c r="G152" s="72"/>
      <c r="H152" s="25"/>
    </row>
    <row r="153" spans="1:9" s="2" customFormat="1" ht="27.75" customHeight="1">
      <c r="A153" s="117" t="s">
        <v>205</v>
      </c>
      <c r="B153" s="117"/>
      <c r="C153" s="117"/>
      <c r="D153" s="117"/>
      <c r="E153" s="117"/>
      <c r="F153" s="117"/>
      <c r="G153" s="117"/>
      <c r="H153" s="117"/>
    </row>
    <row r="154" spans="1:9" s="2" customFormat="1" ht="16.350000000000001" customHeight="1">
      <c r="C154" s="111"/>
      <c r="D154" s="111"/>
      <c r="E154" s="41"/>
      <c r="G154" s="73"/>
      <c r="H154" s="26"/>
    </row>
    <row r="155" spans="1:9" s="2" customFormat="1" ht="16.350000000000001" customHeight="1">
      <c r="C155" s="111"/>
      <c r="D155" s="111"/>
      <c r="E155" s="41"/>
      <c r="G155" s="73"/>
      <c r="H155" s="26"/>
    </row>
    <row r="156" spans="1:9" s="2" customFormat="1" ht="27" customHeight="1">
      <c r="C156" s="111"/>
      <c r="D156" s="111"/>
      <c r="E156" s="41"/>
      <c r="G156" s="73"/>
      <c r="H156" s="26"/>
    </row>
    <row r="157" spans="1:9" s="2" customFormat="1" ht="16.350000000000001" customHeight="1">
      <c r="C157" s="111"/>
      <c r="D157" s="111"/>
      <c r="E157" s="41"/>
      <c r="G157" s="73"/>
      <c r="H157" s="26"/>
    </row>
    <row r="158" spans="1:9" ht="16.350000000000001" customHeight="1">
      <c r="A158" s="2"/>
      <c r="B158" s="2"/>
      <c r="C158" s="111"/>
      <c r="D158" s="111"/>
      <c r="F158" s="2"/>
      <c r="G158" s="73"/>
      <c r="H158" s="26"/>
    </row>
    <row r="159" spans="1:9" ht="16.350000000000001" customHeight="1">
      <c r="C159" s="112"/>
      <c r="D159" s="112"/>
    </row>
    <row r="160" spans="1:9" ht="16.350000000000001" customHeight="1">
      <c r="C160" s="112"/>
      <c r="D160" s="112"/>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123 Main Street Houston, TX 77002&amp;R&amp;"Myriad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37"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14338"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DDCE8211-EBCA-4D6D-95B8-3CD4ACEEF2D5}">
          <x14:formula1>
            <xm:f>'Drop Down Options'!$A$112:$A$113</xm:f>
          </x14:formula1>
          <xm:sqref>C107:D107</xm:sqref>
        </x14:dataValidation>
        <x14:dataValidation type="list" allowBlank="1" showInputMessage="1" showErrorMessage="1" xr:uid="{96344444-E0EA-43A7-8605-F83C3FDD3F80}">
          <x14:formula1>
            <xm:f>'Drop Down Options'!$A$99:$A$100</xm:f>
          </x14:formula1>
          <xm:sqref>C69:D69</xm:sqref>
        </x14:dataValidation>
        <x14:dataValidation type="list" allowBlank="1" showInputMessage="1" showErrorMessage="1" xr:uid="{1A528046-DD7E-4E74-AE92-83C197DF6876}">
          <x14:formula1>
            <xm:f>'Drop Down Options'!$A$2:$A$4</xm:f>
          </x14:formula1>
          <xm:sqref>C22:D24</xm:sqref>
        </x14:dataValidation>
        <x14:dataValidation type="list" allowBlank="1" showInputMessage="1" showErrorMessage="1" xr:uid="{EBF2BCC1-3B64-434E-8452-AB174E366B83}">
          <x14:formula1>
            <xm:f>'Drop Down Options'!$A$19:$A$25</xm:f>
          </x14:formula1>
          <xm:sqref>C29:D31</xm:sqref>
        </x14:dataValidation>
        <x14:dataValidation type="list" allowBlank="1" showInputMessage="1" showErrorMessage="1" xr:uid="{70F3581E-B8B3-4A4F-8BEF-01B7640ABC8D}">
          <x14:formula1>
            <xm:f>'Drop Down Options'!$A$7:$A$9</xm:f>
          </x14:formula1>
          <xm:sqref>C97:D97</xm:sqref>
        </x14:dataValidation>
        <x14:dataValidation type="list" allowBlank="1" showInputMessage="1" showErrorMessage="1" xr:uid="{ED8FF90C-A8A2-4B12-AF5B-BAACDB9F9C1D}">
          <x14:formula1>
            <xm:f>'Drop Down Options'!$A$33:$A$35</xm:f>
          </x14:formula1>
          <xm:sqref>C56:D57</xm:sqref>
        </x14:dataValidation>
        <x14:dataValidation type="list" allowBlank="1" showInputMessage="1" showErrorMessage="1" xr:uid="{6A205EF0-08BB-41FC-98FD-69460BCECF30}">
          <x14:formula1>
            <xm:f>'Drop Down Options'!$A$88:$A$96</xm:f>
          </x14:formula1>
          <xm:sqref>C144:D144</xm:sqref>
        </x14:dataValidation>
        <x14:dataValidation type="list" allowBlank="1" showInputMessage="1" showErrorMessage="1" xr:uid="{B8BCFB1C-ED9F-4F6A-9BDB-BA58142D9E32}">
          <x14:formula1>
            <xm:f>'Drop Down Options'!$A$84:$A$85</xm:f>
          </x14:formula1>
          <xm:sqref>C143:D143</xm:sqref>
        </x14:dataValidation>
        <x14:dataValidation type="list" allowBlank="1" showInputMessage="1" showErrorMessage="1" xr:uid="{C6AD276E-9B17-4AEA-96FC-BABADE09C241}">
          <x14:formula1>
            <xm:f>'Drop Down Options'!$A$80:$A$82</xm:f>
          </x14:formula1>
          <xm:sqref>C41:D41</xm:sqref>
        </x14:dataValidation>
        <x14:dataValidation type="list" allowBlank="1" showInputMessage="1" showErrorMessage="1" xr:uid="{2FCDD0CA-2D16-42CD-98A4-AFEC94C818BF}">
          <x14:formula1>
            <xm:f>'Drop Down Options'!$A$28:$A$32</xm:f>
          </x14:formula1>
          <xm:sqref>C54:D55</xm:sqref>
        </x14:dataValidation>
        <x14:dataValidation type="list" allowBlank="1" showInputMessage="1" showErrorMessage="1" xr:uid="{50F1CDEA-A825-4147-B1F9-2DEEAB63AC7F}">
          <x14:formula1>
            <xm:f>'Drop Down Options'!$A$12:$A$16</xm:f>
          </x14:formula1>
          <xm:sqref>K133:L136 C139:D142</xm:sqref>
        </x14:dataValidation>
        <x14:dataValidation type="list" allowBlank="1" showInputMessage="1" showErrorMessage="1" xr:uid="{6B18CDD5-8A91-4E81-8A02-1246AA9CF08F}">
          <x14:formula1>
            <xm:f>'Drop Down Options'!$A$7:$A$8</xm:f>
          </x14:formula1>
          <xm:sqref>C96:D96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EBA63-5876-4E68-A853-6289FBF71C43}">
  <sheetPr>
    <tabColor theme="2" tint="-9.9978637043366805E-2"/>
    <pageSetUpPr fitToPage="1"/>
  </sheetPr>
  <dimension ref="A1:N160"/>
  <sheetViews>
    <sheetView showRuler="0" view="pageLayout" zoomScale="110" zoomScaleNormal="120" zoomScalePageLayoutView="110" workbookViewId="0">
      <selection activeCell="A10" sqref="A10"/>
    </sheetView>
  </sheetViews>
  <sheetFormatPr defaultColWidth="9.140625" defaultRowHeight="16.350000000000001" customHeight="1"/>
  <cols>
    <col min="1" max="1" width="7.7109375" style="1" customWidth="1"/>
    <col min="2" max="2" width="29.5703125" style="1" bestFit="1" customWidth="1"/>
    <col min="3" max="3" width="6" style="1" customWidth="1"/>
    <col min="4" max="4" width="59.2851562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54" t="s">
        <v>4</v>
      </c>
      <c r="B1" s="155"/>
      <c r="C1" s="155"/>
      <c r="D1" s="156" t="s">
        <v>315</v>
      </c>
      <c r="E1" s="156"/>
      <c r="F1" s="156"/>
      <c r="G1" s="156"/>
      <c r="H1" s="157"/>
    </row>
    <row r="2" spans="1:14" ht="16.350000000000001" customHeight="1">
      <c r="A2" s="154" t="s">
        <v>0</v>
      </c>
      <c r="B2" s="155"/>
      <c r="C2" s="155"/>
      <c r="D2" s="158" t="s">
        <v>316</v>
      </c>
      <c r="E2" s="158"/>
      <c r="F2" s="159"/>
      <c r="G2" s="64" t="s">
        <v>289</v>
      </c>
      <c r="H2" s="77"/>
      <c r="K2" s="1">
        <v>0</v>
      </c>
    </row>
    <row r="3" spans="1:14" ht="16.350000000000001" customHeight="1">
      <c r="A3" s="154" t="s">
        <v>286</v>
      </c>
      <c r="B3" s="155"/>
      <c r="C3" s="155"/>
      <c r="D3" s="160"/>
      <c r="E3" s="160"/>
      <c r="F3" s="161"/>
      <c r="G3" s="76" t="s">
        <v>211</v>
      </c>
      <c r="H3" s="78"/>
    </row>
    <row r="4" spans="1:14" s="3" customFormat="1" ht="16.350000000000001" customHeight="1">
      <c r="A4" s="150" t="s">
        <v>212</v>
      </c>
      <c r="B4" s="151"/>
      <c r="C4" s="151"/>
      <c r="D4" s="151"/>
      <c r="E4" s="151"/>
      <c r="F4" s="151"/>
      <c r="G4" s="151"/>
      <c r="H4" s="152"/>
      <c r="N4" s="12"/>
    </row>
    <row r="5" spans="1:14" s="5" customFormat="1" ht="57" customHeight="1">
      <c r="A5" s="4"/>
      <c r="B5" s="101" t="s">
        <v>1</v>
      </c>
      <c r="C5" s="153" t="s">
        <v>2</v>
      </c>
      <c r="D5" s="153"/>
      <c r="E5" s="44" t="s">
        <v>214</v>
      </c>
      <c r="F5" s="44" t="s">
        <v>213</v>
      </c>
      <c r="G5" s="65" t="s">
        <v>215</v>
      </c>
      <c r="H5" s="45" t="s">
        <v>3</v>
      </c>
    </row>
    <row r="6" spans="1:14" s="3" customFormat="1" ht="30.75" customHeight="1">
      <c r="A6" s="6"/>
      <c r="B6" s="46" t="s">
        <v>5</v>
      </c>
      <c r="C6" s="127" t="s">
        <v>64</v>
      </c>
      <c r="D6" s="128"/>
      <c r="E6" s="37"/>
      <c r="F6" s="38" t="s">
        <v>281</v>
      </c>
      <c r="G6" s="68">
        <v>0</v>
      </c>
      <c r="H6" s="23">
        <f t="shared" ref="H6:H15" si="0">E6*G6</f>
        <v>0</v>
      </c>
    </row>
    <row r="7" spans="1:14" s="3" customFormat="1" ht="27" customHeight="1">
      <c r="A7" s="6"/>
      <c r="B7" s="46" t="s">
        <v>6</v>
      </c>
      <c r="C7" s="127" t="s">
        <v>65</v>
      </c>
      <c r="D7" s="128"/>
      <c r="E7" s="37"/>
      <c r="F7" s="38" t="s">
        <v>281</v>
      </c>
      <c r="G7" s="68">
        <v>0</v>
      </c>
      <c r="H7" s="23">
        <f t="shared" si="0"/>
        <v>0</v>
      </c>
    </row>
    <row r="8" spans="1:14" s="3" customFormat="1" ht="75" customHeight="1">
      <c r="A8" s="6"/>
      <c r="B8" s="46" t="s">
        <v>7</v>
      </c>
      <c r="C8" s="127" t="s">
        <v>276</v>
      </c>
      <c r="D8" s="128"/>
      <c r="E8" s="37"/>
      <c r="F8" s="38" t="s">
        <v>279</v>
      </c>
      <c r="G8" s="68">
        <v>0</v>
      </c>
      <c r="H8" s="23">
        <f t="shared" si="0"/>
        <v>0</v>
      </c>
    </row>
    <row r="9" spans="1:14" s="3" customFormat="1" ht="32.25" customHeight="1">
      <c r="A9" s="6"/>
      <c r="B9" s="46" t="s">
        <v>8</v>
      </c>
      <c r="C9" s="127" t="s">
        <v>208</v>
      </c>
      <c r="D9" s="128"/>
      <c r="E9" s="39"/>
      <c r="F9" s="38" t="s">
        <v>281</v>
      </c>
      <c r="G9" s="68">
        <v>0</v>
      </c>
      <c r="H9" s="23">
        <f t="shared" si="0"/>
        <v>0</v>
      </c>
    </row>
    <row r="10" spans="1:14" s="3" customFormat="1" ht="21.75" customHeight="1">
      <c r="A10" s="108"/>
      <c r="B10" s="46" t="s">
        <v>274</v>
      </c>
      <c r="C10" s="127" t="s">
        <v>275</v>
      </c>
      <c r="D10" s="128"/>
      <c r="E10" s="39"/>
      <c r="F10" s="38" t="s">
        <v>281</v>
      </c>
      <c r="G10" s="68">
        <v>0</v>
      </c>
      <c r="H10" s="29">
        <f t="shared" si="0"/>
        <v>0</v>
      </c>
    </row>
    <row r="11" spans="1:14" s="3" customFormat="1" ht="13.5" customHeight="1">
      <c r="A11" s="6"/>
      <c r="B11" s="46" t="s">
        <v>9</v>
      </c>
      <c r="C11" s="127" t="s">
        <v>66</v>
      </c>
      <c r="D11" s="128"/>
      <c r="E11" s="39"/>
      <c r="F11" s="38" t="s">
        <v>281</v>
      </c>
      <c r="G11" s="68">
        <v>0</v>
      </c>
      <c r="H11" s="29">
        <f t="shared" si="0"/>
        <v>0</v>
      </c>
    </row>
    <row r="12" spans="1:14" s="3" customFormat="1" ht="30" customHeight="1">
      <c r="A12" s="6"/>
      <c r="B12" s="46" t="s">
        <v>219</v>
      </c>
      <c r="C12" s="127" t="s">
        <v>220</v>
      </c>
      <c r="D12" s="134"/>
      <c r="E12" s="37"/>
      <c r="F12" s="38" t="s">
        <v>283</v>
      </c>
      <c r="G12" s="68">
        <v>0</v>
      </c>
      <c r="H12" s="29">
        <f t="shared" si="0"/>
        <v>0</v>
      </c>
    </row>
    <row r="13" spans="1:14" s="3" customFormat="1" ht="15" customHeight="1">
      <c r="A13" s="6"/>
      <c r="B13" s="46" t="s">
        <v>98</v>
      </c>
      <c r="C13" s="127" t="s">
        <v>107</v>
      </c>
      <c r="D13" s="134"/>
      <c r="E13" s="38"/>
      <c r="F13" s="42" t="s">
        <v>284</v>
      </c>
      <c r="G13" s="68">
        <v>0</v>
      </c>
      <c r="H13" s="29">
        <f t="shared" si="0"/>
        <v>0</v>
      </c>
    </row>
    <row r="14" spans="1:14" s="3" customFormat="1" ht="15" customHeight="1">
      <c r="A14" s="6"/>
      <c r="B14" s="46" t="s">
        <v>198</v>
      </c>
      <c r="C14" s="127" t="s">
        <v>199</v>
      </c>
      <c r="D14" s="134"/>
      <c r="E14" s="38"/>
      <c r="F14" s="38" t="s">
        <v>281</v>
      </c>
      <c r="G14" s="66">
        <v>0</v>
      </c>
      <c r="H14" s="29">
        <f t="shared" si="0"/>
        <v>0</v>
      </c>
    </row>
    <row r="15" spans="1:14" s="3" customFormat="1" ht="48.75" customHeight="1">
      <c r="A15" s="6"/>
      <c r="B15" s="46" t="s">
        <v>198</v>
      </c>
      <c r="C15" s="127" t="s">
        <v>209</v>
      </c>
      <c r="D15" s="134"/>
      <c r="E15" s="38"/>
      <c r="F15" s="38" t="s">
        <v>281</v>
      </c>
      <c r="G15" s="66">
        <v>0</v>
      </c>
      <c r="H15" s="29">
        <f t="shared" si="0"/>
        <v>0</v>
      </c>
    </row>
    <row r="16" spans="1:14" s="22" customFormat="1" ht="15" customHeight="1">
      <c r="A16" s="21"/>
      <c r="B16" s="31" t="s">
        <v>203</v>
      </c>
      <c r="C16" s="127" t="s">
        <v>204</v>
      </c>
      <c r="D16" s="134"/>
      <c r="E16" s="75" t="s">
        <v>282</v>
      </c>
      <c r="F16" s="75" t="s">
        <v>282</v>
      </c>
      <c r="G16" s="75" t="s">
        <v>282</v>
      </c>
      <c r="H16" s="75" t="s">
        <v>282</v>
      </c>
    </row>
    <row r="17" spans="1:8" s="3" customFormat="1" ht="16.350000000000001" customHeight="1">
      <c r="A17" s="8"/>
      <c r="B17" s="129" t="s">
        <v>217</v>
      </c>
      <c r="C17" s="129"/>
      <c r="D17" s="129"/>
      <c r="E17" s="129"/>
      <c r="F17" s="129"/>
      <c r="G17" s="129"/>
      <c r="H17" s="43">
        <f>SUM(H6:H16)</f>
        <v>0</v>
      </c>
    </row>
    <row r="18" spans="1:8" s="3" customFormat="1" ht="16.350000000000001" customHeight="1">
      <c r="A18" s="150" t="s">
        <v>216</v>
      </c>
      <c r="B18" s="151"/>
      <c r="C18" s="151"/>
      <c r="D18" s="151"/>
      <c r="E18" s="151"/>
      <c r="F18" s="151"/>
      <c r="G18" s="151"/>
      <c r="H18" s="152"/>
    </row>
    <row r="19" spans="1:8" s="3" customFormat="1" ht="21.75" customHeight="1">
      <c r="A19" s="6"/>
      <c r="B19" s="36" t="s">
        <v>124</v>
      </c>
      <c r="C19" s="145" t="s">
        <v>182</v>
      </c>
      <c r="D19" s="147"/>
      <c r="E19" s="37"/>
      <c r="F19" s="28" t="s">
        <v>280</v>
      </c>
      <c r="G19" s="68">
        <v>0</v>
      </c>
      <c r="H19" s="56">
        <f>E19*G19</f>
        <v>0</v>
      </c>
    </row>
    <row r="20" spans="1:8" s="3" customFormat="1" ht="16.350000000000001" customHeight="1">
      <c r="A20" s="7"/>
      <c r="B20" s="129" t="s">
        <v>218</v>
      </c>
      <c r="C20" s="129"/>
      <c r="D20" s="129"/>
      <c r="E20" s="129"/>
      <c r="F20" s="129"/>
      <c r="G20" s="129"/>
      <c r="H20" s="43">
        <f>SUM(H19)</f>
        <v>0</v>
      </c>
    </row>
    <row r="21" spans="1:8" s="3" customFormat="1" ht="16.350000000000001" customHeight="1">
      <c r="A21" s="150" t="s">
        <v>11</v>
      </c>
      <c r="B21" s="151"/>
      <c r="C21" s="151"/>
      <c r="D21" s="151"/>
      <c r="E21" s="151"/>
      <c r="F21" s="151"/>
      <c r="G21" s="151"/>
      <c r="H21" s="152"/>
    </row>
    <row r="22" spans="1:8" s="5" customFormat="1" ht="17.25" customHeight="1">
      <c r="A22" s="4"/>
      <c r="B22" s="36" t="s">
        <v>117</v>
      </c>
      <c r="C22" s="145" t="s">
        <v>184</v>
      </c>
      <c r="D22" s="146"/>
      <c r="E22" s="28"/>
      <c r="F22" s="28" t="s">
        <v>236</v>
      </c>
      <c r="G22" s="67">
        <v>0</v>
      </c>
      <c r="H22" s="29">
        <f t="shared" ref="H22:H24" si="1">E22*G22</f>
        <v>0</v>
      </c>
    </row>
    <row r="23" spans="1:8" s="5" customFormat="1" ht="18.75" customHeight="1">
      <c r="A23" s="4"/>
      <c r="B23" s="36" t="s">
        <v>117</v>
      </c>
      <c r="C23" s="145" t="s">
        <v>185</v>
      </c>
      <c r="D23" s="146"/>
      <c r="E23" s="28"/>
      <c r="F23" s="28" t="s">
        <v>236</v>
      </c>
      <c r="G23" s="67">
        <v>0</v>
      </c>
      <c r="H23" s="29">
        <f t="shared" si="1"/>
        <v>0</v>
      </c>
    </row>
    <row r="24" spans="1:8" s="5" customFormat="1" ht="18.75" customHeight="1">
      <c r="A24" s="4"/>
      <c r="B24" s="36" t="s">
        <v>221</v>
      </c>
      <c r="C24" s="145" t="s">
        <v>222</v>
      </c>
      <c r="D24" s="146"/>
      <c r="E24" s="28"/>
      <c r="F24" s="28" t="s">
        <v>236</v>
      </c>
      <c r="G24" s="67">
        <v>0</v>
      </c>
      <c r="H24" s="29">
        <f t="shared" si="1"/>
        <v>0</v>
      </c>
    </row>
    <row r="25" spans="1:8" s="3" customFormat="1" ht="16.350000000000001" customHeight="1">
      <c r="A25" s="8"/>
      <c r="B25" s="129" t="s">
        <v>223</v>
      </c>
      <c r="C25" s="129"/>
      <c r="D25" s="129"/>
      <c r="E25" s="129"/>
      <c r="F25" s="129"/>
      <c r="G25" s="129"/>
      <c r="H25" s="47">
        <f>SUM(H22:H24)</f>
        <v>0</v>
      </c>
    </row>
    <row r="26" spans="1:8" s="3" customFormat="1" ht="16.350000000000001" customHeight="1">
      <c r="A26" s="150" t="s">
        <v>225</v>
      </c>
      <c r="B26" s="151"/>
      <c r="C26" s="151"/>
      <c r="D26" s="151"/>
      <c r="E26" s="151"/>
      <c r="F26" s="151"/>
      <c r="G26" s="151"/>
      <c r="H26" s="152"/>
    </row>
    <row r="27" spans="1:8" s="5" customFormat="1" ht="19.5" customHeight="1">
      <c r="A27" s="4"/>
      <c r="B27" s="36" t="s">
        <v>12</v>
      </c>
      <c r="C27" s="145" t="s">
        <v>194</v>
      </c>
      <c r="D27" s="147"/>
      <c r="E27" s="28"/>
      <c r="F27" s="28" t="s">
        <v>236</v>
      </c>
      <c r="G27" s="67">
        <v>0</v>
      </c>
      <c r="H27" s="29">
        <f t="shared" ref="H27:H31" si="2">E27*G27</f>
        <v>0</v>
      </c>
    </row>
    <row r="28" spans="1:8" s="5" customFormat="1" ht="17.25" customHeight="1">
      <c r="A28" s="4"/>
      <c r="B28" s="36" t="s">
        <v>13</v>
      </c>
      <c r="C28" s="145" t="s">
        <v>67</v>
      </c>
      <c r="D28" s="147"/>
      <c r="E28" s="28"/>
      <c r="F28" s="28" t="s">
        <v>236</v>
      </c>
      <c r="G28" s="67">
        <v>0</v>
      </c>
      <c r="H28" s="29">
        <f t="shared" si="2"/>
        <v>0</v>
      </c>
    </row>
    <row r="29" spans="1:8" s="5" customFormat="1" ht="17.25" customHeight="1">
      <c r="A29" s="4"/>
      <c r="B29" s="36" t="s">
        <v>10</v>
      </c>
      <c r="C29" s="145" t="s">
        <v>127</v>
      </c>
      <c r="D29" s="147"/>
      <c r="E29" s="28"/>
      <c r="F29" s="28" t="s">
        <v>236</v>
      </c>
      <c r="G29" s="67">
        <v>0</v>
      </c>
      <c r="H29" s="29">
        <f t="shared" si="2"/>
        <v>0</v>
      </c>
    </row>
    <row r="30" spans="1:8" s="5" customFormat="1" ht="18" customHeight="1">
      <c r="A30" s="4"/>
      <c r="B30" s="36" t="s">
        <v>10</v>
      </c>
      <c r="C30" s="145" t="s">
        <v>129</v>
      </c>
      <c r="D30" s="147"/>
      <c r="E30" s="28"/>
      <c r="F30" s="28" t="s">
        <v>236</v>
      </c>
      <c r="G30" s="67">
        <v>0</v>
      </c>
      <c r="H30" s="29">
        <f t="shared" si="2"/>
        <v>0</v>
      </c>
    </row>
    <row r="31" spans="1:8" s="5" customFormat="1" ht="15.75" customHeight="1">
      <c r="A31" s="4"/>
      <c r="B31" s="36" t="s">
        <v>10</v>
      </c>
      <c r="C31" s="145" t="s">
        <v>128</v>
      </c>
      <c r="D31" s="147"/>
      <c r="E31" s="28"/>
      <c r="F31" s="28" t="s">
        <v>236</v>
      </c>
      <c r="G31" s="67">
        <v>0</v>
      </c>
      <c r="H31" s="29">
        <f t="shared" si="2"/>
        <v>0</v>
      </c>
    </row>
    <row r="32" spans="1:8" s="3" customFormat="1" ht="16.350000000000001" customHeight="1">
      <c r="A32" s="8"/>
      <c r="B32" s="129" t="s">
        <v>224</v>
      </c>
      <c r="C32" s="129"/>
      <c r="D32" s="129"/>
      <c r="E32" s="129"/>
      <c r="F32" s="129"/>
      <c r="G32" s="129"/>
      <c r="H32" s="47">
        <f>SUM(H27:H31)</f>
        <v>0</v>
      </c>
    </row>
    <row r="33" spans="1:9" s="3" customFormat="1" ht="16.350000000000001" customHeight="1">
      <c r="A33" s="150" t="s">
        <v>14</v>
      </c>
      <c r="B33" s="151"/>
      <c r="C33" s="151"/>
      <c r="D33" s="151"/>
      <c r="E33" s="151"/>
      <c r="F33" s="151"/>
      <c r="G33" s="151"/>
      <c r="H33" s="152"/>
    </row>
    <row r="34" spans="1:9" s="3" customFormat="1" ht="12.75" customHeight="1">
      <c r="A34" s="131" t="s">
        <v>15</v>
      </c>
      <c r="B34" s="132"/>
      <c r="C34" s="132"/>
      <c r="D34" s="132"/>
      <c r="E34" s="132"/>
      <c r="F34" s="132"/>
      <c r="G34" s="132"/>
      <c r="H34" s="133"/>
    </row>
    <row r="35" spans="1:9" s="22" customFormat="1" ht="21.75" customHeight="1">
      <c r="A35" s="9"/>
      <c r="B35" s="32" t="s">
        <v>201</v>
      </c>
      <c r="C35" s="145" t="s">
        <v>200</v>
      </c>
      <c r="D35" s="147"/>
      <c r="E35" s="37"/>
      <c r="F35" s="38" t="s">
        <v>172</v>
      </c>
      <c r="G35" s="68">
        <v>0</v>
      </c>
      <c r="H35" s="30">
        <f>SUM(E35*G35)</f>
        <v>0</v>
      </c>
    </row>
    <row r="36" spans="1:9" s="22" customFormat="1" ht="14.25" customHeight="1">
      <c r="A36" s="9"/>
      <c r="B36" s="32" t="s">
        <v>17</v>
      </c>
      <c r="C36" s="145" t="s">
        <v>202</v>
      </c>
      <c r="D36" s="147"/>
      <c r="E36" s="37"/>
      <c r="F36" s="38" t="s">
        <v>172</v>
      </c>
      <c r="G36" s="68">
        <v>0</v>
      </c>
      <c r="H36" s="30">
        <f>SUM(E36*G36)</f>
        <v>0</v>
      </c>
    </row>
    <row r="37" spans="1:9" s="3" customFormat="1" ht="16.350000000000001" customHeight="1">
      <c r="A37" s="7"/>
      <c r="B37" s="129" t="s">
        <v>226</v>
      </c>
      <c r="C37" s="129"/>
      <c r="D37" s="129"/>
      <c r="E37" s="129"/>
      <c r="F37" s="129"/>
      <c r="G37" s="129"/>
      <c r="H37" s="47">
        <f>SUM(H35:H36)</f>
        <v>0</v>
      </c>
      <c r="I37" s="14"/>
    </row>
    <row r="38" spans="1:9" s="3" customFormat="1" ht="12.75" customHeight="1">
      <c r="A38" s="131" t="s">
        <v>16</v>
      </c>
      <c r="B38" s="132"/>
      <c r="C38" s="132"/>
      <c r="D38" s="132"/>
      <c r="E38" s="132"/>
      <c r="F38" s="132"/>
      <c r="G38" s="132"/>
      <c r="H38" s="133"/>
    </row>
    <row r="39" spans="1:9" s="3" customFormat="1" ht="18.75" customHeight="1">
      <c r="A39" s="6"/>
      <c r="B39" s="36" t="s">
        <v>99</v>
      </c>
      <c r="C39" s="145" t="s">
        <v>100</v>
      </c>
      <c r="D39" s="147"/>
      <c r="E39" s="28"/>
      <c r="F39" s="28" t="s">
        <v>236</v>
      </c>
      <c r="G39" s="67">
        <v>0</v>
      </c>
      <c r="H39" s="29">
        <f t="shared" ref="H39:H41" si="3">E39*G39</f>
        <v>0</v>
      </c>
    </row>
    <row r="40" spans="1:9" s="3" customFormat="1" ht="24" customHeight="1">
      <c r="A40" s="6"/>
      <c r="B40" s="36" t="s">
        <v>109</v>
      </c>
      <c r="C40" s="145" t="s">
        <v>108</v>
      </c>
      <c r="D40" s="146"/>
      <c r="E40" s="28"/>
      <c r="F40" s="28" t="s">
        <v>236</v>
      </c>
      <c r="G40" s="67">
        <v>0</v>
      </c>
      <c r="H40" s="29">
        <f t="shared" si="3"/>
        <v>0</v>
      </c>
    </row>
    <row r="41" spans="1:9" s="3" customFormat="1" ht="21.75" customHeight="1">
      <c r="A41" s="6"/>
      <c r="B41" s="36" t="s">
        <v>241</v>
      </c>
      <c r="C41" s="145" t="s">
        <v>242</v>
      </c>
      <c r="D41" s="147"/>
      <c r="E41" s="28"/>
      <c r="F41" s="28" t="s">
        <v>236</v>
      </c>
      <c r="G41" s="67">
        <v>0</v>
      </c>
      <c r="H41" s="29">
        <f t="shared" si="3"/>
        <v>0</v>
      </c>
    </row>
    <row r="42" spans="1:9" s="3" customFormat="1" ht="16.350000000000001" customHeight="1">
      <c r="A42" s="8"/>
      <c r="B42" s="148" t="s">
        <v>210</v>
      </c>
      <c r="C42" s="149"/>
      <c r="D42" s="149"/>
      <c r="E42" s="149"/>
      <c r="F42" s="149"/>
      <c r="G42" s="149"/>
      <c r="H42" s="47">
        <f>SUM(H39:H41)</f>
        <v>0</v>
      </c>
      <c r="I42" s="13"/>
    </row>
    <row r="43" spans="1:9" s="3" customFormat="1" ht="12.75" customHeight="1">
      <c r="A43" s="131" t="s">
        <v>18</v>
      </c>
      <c r="B43" s="132"/>
      <c r="C43" s="132"/>
      <c r="D43" s="132"/>
      <c r="E43" s="132"/>
      <c r="F43" s="132"/>
      <c r="G43" s="132"/>
      <c r="H43" s="133"/>
    </row>
    <row r="44" spans="1:9" s="3" customFormat="1" ht="43.5" customHeight="1">
      <c r="A44" s="6"/>
      <c r="B44" s="46" t="s">
        <v>19</v>
      </c>
      <c r="C44" s="127" t="s">
        <v>68</v>
      </c>
      <c r="D44" s="134"/>
      <c r="E44" s="28"/>
      <c r="F44" s="28" t="s">
        <v>236</v>
      </c>
      <c r="G44" s="67">
        <v>0</v>
      </c>
      <c r="H44" s="29">
        <f t="shared" ref="H44:H57" si="4">E44*G44</f>
        <v>0</v>
      </c>
    </row>
    <row r="45" spans="1:9" s="3" customFormat="1" ht="41.25" customHeight="1">
      <c r="A45" s="6"/>
      <c r="B45" s="46" t="s">
        <v>20</v>
      </c>
      <c r="C45" s="127" t="s">
        <v>244</v>
      </c>
      <c r="D45" s="134"/>
      <c r="E45" s="28"/>
      <c r="F45" s="28" t="s">
        <v>236</v>
      </c>
      <c r="G45" s="67">
        <v>0</v>
      </c>
      <c r="H45" s="29">
        <f t="shared" si="4"/>
        <v>0</v>
      </c>
    </row>
    <row r="46" spans="1:9" s="3" customFormat="1" ht="39.75" customHeight="1">
      <c r="A46" s="6"/>
      <c r="B46" s="46" t="s">
        <v>69</v>
      </c>
      <c r="C46" s="127" t="s">
        <v>245</v>
      </c>
      <c r="D46" s="134"/>
      <c r="E46" s="28"/>
      <c r="F46" s="28" t="s">
        <v>236</v>
      </c>
      <c r="G46" s="67">
        <v>0</v>
      </c>
      <c r="H46" s="29">
        <f t="shared" si="4"/>
        <v>0</v>
      </c>
    </row>
    <row r="47" spans="1:9" s="3" customFormat="1" ht="40.5" customHeight="1">
      <c r="A47" s="6"/>
      <c r="B47" s="46" t="s">
        <v>21</v>
      </c>
      <c r="C47" s="127" t="s">
        <v>110</v>
      </c>
      <c r="D47" s="134"/>
      <c r="E47" s="28"/>
      <c r="F47" s="28" t="s">
        <v>236</v>
      </c>
      <c r="G47" s="67">
        <v>0</v>
      </c>
      <c r="H47" s="29">
        <f t="shared" si="4"/>
        <v>0</v>
      </c>
    </row>
    <row r="48" spans="1:9" s="3" customFormat="1" ht="55.5" customHeight="1">
      <c r="A48" s="6"/>
      <c r="B48" s="46" t="s">
        <v>22</v>
      </c>
      <c r="C48" s="127" t="s">
        <v>95</v>
      </c>
      <c r="D48" s="134"/>
      <c r="E48" s="28"/>
      <c r="F48" s="38" t="s">
        <v>281</v>
      </c>
      <c r="G48" s="67">
        <v>0</v>
      </c>
      <c r="H48" s="33">
        <f t="shared" si="4"/>
        <v>0</v>
      </c>
    </row>
    <row r="49" spans="1:9" s="3" customFormat="1" ht="41.25" customHeight="1">
      <c r="A49" s="6"/>
      <c r="B49" s="46" t="s">
        <v>23</v>
      </c>
      <c r="C49" s="127" t="s">
        <v>96</v>
      </c>
      <c r="D49" s="134"/>
      <c r="E49" s="28"/>
      <c r="F49" s="28" t="s">
        <v>236</v>
      </c>
      <c r="G49" s="67">
        <v>0</v>
      </c>
      <c r="H49" s="29">
        <f t="shared" si="4"/>
        <v>0</v>
      </c>
    </row>
    <row r="50" spans="1:9" s="3" customFormat="1" ht="15.75" customHeight="1">
      <c r="A50" s="6"/>
      <c r="B50" s="46" t="s">
        <v>243</v>
      </c>
      <c r="C50" s="127" t="s">
        <v>97</v>
      </c>
      <c r="D50" s="134"/>
      <c r="E50" s="28"/>
      <c r="F50" s="38" t="s">
        <v>281</v>
      </c>
      <c r="G50" s="67">
        <v>0</v>
      </c>
      <c r="H50" s="57">
        <f t="shared" si="4"/>
        <v>0</v>
      </c>
    </row>
    <row r="51" spans="1:9" s="3" customFormat="1" ht="24" customHeight="1">
      <c r="A51" s="6"/>
      <c r="B51" s="46" t="s">
        <v>24</v>
      </c>
      <c r="C51" s="127" t="s">
        <v>97</v>
      </c>
      <c r="D51" s="134"/>
      <c r="E51" s="28"/>
      <c r="F51" s="28" t="s">
        <v>236</v>
      </c>
      <c r="G51" s="67">
        <v>0</v>
      </c>
      <c r="H51" s="29">
        <f t="shared" si="4"/>
        <v>0</v>
      </c>
    </row>
    <row r="52" spans="1:9" s="3" customFormat="1" ht="15.75" customHeight="1">
      <c r="A52" s="6"/>
      <c r="B52" s="46" t="s">
        <v>25</v>
      </c>
      <c r="C52" s="127" t="s">
        <v>70</v>
      </c>
      <c r="D52" s="134"/>
      <c r="E52" s="28"/>
      <c r="F52" s="28" t="s">
        <v>236</v>
      </c>
      <c r="G52" s="67">
        <v>0</v>
      </c>
      <c r="H52" s="29">
        <f t="shared" si="4"/>
        <v>0</v>
      </c>
    </row>
    <row r="53" spans="1:9" s="3" customFormat="1" ht="16.350000000000001" customHeight="1">
      <c r="A53" s="6"/>
      <c r="B53" s="46" t="s">
        <v>10</v>
      </c>
      <c r="C53" s="127" t="s">
        <v>67</v>
      </c>
      <c r="D53" s="128"/>
      <c r="E53" s="28"/>
      <c r="F53" s="28" t="s">
        <v>236</v>
      </c>
      <c r="G53" s="67">
        <v>0</v>
      </c>
      <c r="H53" s="29">
        <f t="shared" si="4"/>
        <v>0</v>
      </c>
    </row>
    <row r="54" spans="1:9" s="22" customFormat="1" ht="16.350000000000001" customHeight="1">
      <c r="A54" s="21"/>
      <c r="B54" s="31" t="s">
        <v>133</v>
      </c>
      <c r="C54" s="127" t="s">
        <v>130</v>
      </c>
      <c r="D54" s="134"/>
      <c r="E54" s="28"/>
      <c r="F54" s="28" t="s">
        <v>236</v>
      </c>
      <c r="G54" s="67">
        <v>0</v>
      </c>
      <c r="H54" s="29">
        <f t="shared" si="4"/>
        <v>0</v>
      </c>
    </row>
    <row r="55" spans="1:9" s="3" customFormat="1" ht="16.350000000000001" customHeight="1">
      <c r="A55" s="6"/>
      <c r="B55" s="46" t="s">
        <v>133</v>
      </c>
      <c r="C55" s="127" t="s">
        <v>156</v>
      </c>
      <c r="D55" s="134"/>
      <c r="E55" s="28"/>
      <c r="F55" s="28" t="s">
        <v>236</v>
      </c>
      <c r="G55" s="67">
        <v>0</v>
      </c>
      <c r="H55" s="29">
        <f t="shared" si="4"/>
        <v>0</v>
      </c>
    </row>
    <row r="56" spans="1:9" s="3" customFormat="1" ht="16.350000000000001" customHeight="1">
      <c r="A56" s="6"/>
      <c r="B56" s="46" t="s">
        <v>173</v>
      </c>
      <c r="C56" s="127" t="s">
        <v>171</v>
      </c>
      <c r="D56" s="134"/>
      <c r="E56" s="28"/>
      <c r="F56" s="28" t="s">
        <v>236</v>
      </c>
      <c r="G56" s="67">
        <v>0</v>
      </c>
      <c r="H56" s="29">
        <f t="shared" si="4"/>
        <v>0</v>
      </c>
    </row>
    <row r="57" spans="1:9" s="3" customFormat="1" ht="16.350000000000001" customHeight="1">
      <c r="A57" s="6"/>
      <c r="B57" s="46" t="s">
        <v>173</v>
      </c>
      <c r="C57" s="127" t="s">
        <v>175</v>
      </c>
      <c r="D57" s="134"/>
      <c r="E57" s="28"/>
      <c r="F57" s="28" t="s">
        <v>236</v>
      </c>
      <c r="G57" s="67">
        <v>0</v>
      </c>
      <c r="H57" s="29">
        <f t="shared" si="4"/>
        <v>0</v>
      </c>
    </row>
    <row r="58" spans="1:9" s="3" customFormat="1" ht="16.350000000000001" customHeight="1">
      <c r="A58" s="8"/>
      <c r="B58" s="129" t="s">
        <v>227</v>
      </c>
      <c r="C58" s="129"/>
      <c r="D58" s="129"/>
      <c r="E58" s="129"/>
      <c r="F58" s="129"/>
      <c r="G58" s="129"/>
      <c r="H58" s="47">
        <f>SUM(H44:H57)</f>
        <v>0</v>
      </c>
      <c r="I58" s="14"/>
    </row>
    <row r="59" spans="1:9" s="3" customFormat="1" ht="12.75" customHeight="1">
      <c r="A59" s="131" t="s">
        <v>26</v>
      </c>
      <c r="B59" s="132"/>
      <c r="C59" s="132"/>
      <c r="D59" s="132"/>
      <c r="E59" s="132"/>
      <c r="F59" s="132"/>
      <c r="G59" s="132"/>
      <c r="H59" s="133"/>
    </row>
    <row r="60" spans="1:9" s="3" customFormat="1" ht="102.75" customHeight="1">
      <c r="A60" s="6"/>
      <c r="B60" s="46" t="s">
        <v>27</v>
      </c>
      <c r="C60" s="127" t="s">
        <v>71</v>
      </c>
      <c r="D60" s="134"/>
      <c r="E60" s="28"/>
      <c r="F60" s="28" t="s">
        <v>236</v>
      </c>
      <c r="G60" s="67">
        <v>0</v>
      </c>
      <c r="H60" s="29">
        <f t="shared" ref="H60:H69" si="5">E60*G60</f>
        <v>0</v>
      </c>
    </row>
    <row r="61" spans="1:9" s="3" customFormat="1" ht="60.75" customHeight="1">
      <c r="A61" s="6"/>
      <c r="B61" s="46" t="s">
        <v>72</v>
      </c>
      <c r="C61" s="127" t="s">
        <v>247</v>
      </c>
      <c r="D61" s="134"/>
      <c r="E61" s="28"/>
      <c r="F61" s="28" t="s">
        <v>236</v>
      </c>
      <c r="G61" s="67">
        <v>0</v>
      </c>
      <c r="H61" s="29">
        <f t="shared" si="5"/>
        <v>0</v>
      </c>
    </row>
    <row r="62" spans="1:9" s="3" customFormat="1" ht="23.25" customHeight="1">
      <c r="A62" s="6"/>
      <c r="B62" s="46" t="s">
        <v>28</v>
      </c>
      <c r="C62" s="127" t="s">
        <v>246</v>
      </c>
      <c r="D62" s="134"/>
      <c r="E62" s="28"/>
      <c r="F62" s="28" t="s">
        <v>236</v>
      </c>
      <c r="G62" s="67">
        <v>0</v>
      </c>
      <c r="H62" s="56">
        <f t="shared" si="5"/>
        <v>0</v>
      </c>
    </row>
    <row r="63" spans="1:9" s="3" customFormat="1" ht="23.25" customHeight="1">
      <c r="A63" s="6"/>
      <c r="B63" s="46" t="s">
        <v>29</v>
      </c>
      <c r="C63" s="127" t="s">
        <v>248</v>
      </c>
      <c r="D63" s="134"/>
      <c r="E63" s="28"/>
      <c r="F63" s="28" t="s">
        <v>236</v>
      </c>
      <c r="G63" s="67">
        <v>0</v>
      </c>
      <c r="H63" s="29">
        <f t="shared" si="5"/>
        <v>0</v>
      </c>
    </row>
    <row r="64" spans="1:9" s="3" customFormat="1" ht="15.75" customHeight="1">
      <c r="A64" s="6"/>
      <c r="B64" s="46" t="s">
        <v>73</v>
      </c>
      <c r="C64" s="127" t="s">
        <v>74</v>
      </c>
      <c r="D64" s="134"/>
      <c r="E64" s="28"/>
      <c r="F64" s="28" t="s">
        <v>236</v>
      </c>
      <c r="G64" s="67">
        <v>0</v>
      </c>
      <c r="H64" s="29">
        <f t="shared" si="5"/>
        <v>0</v>
      </c>
    </row>
    <row r="65" spans="1:9" s="3" customFormat="1" ht="28.5" customHeight="1">
      <c r="A65" s="6"/>
      <c r="B65" s="46" t="s">
        <v>31</v>
      </c>
      <c r="C65" s="127" t="s">
        <v>250</v>
      </c>
      <c r="D65" s="134"/>
      <c r="E65" s="28"/>
      <c r="F65" s="28" t="s">
        <v>236</v>
      </c>
      <c r="G65" s="67">
        <v>0</v>
      </c>
      <c r="H65" s="29">
        <f t="shared" si="5"/>
        <v>0</v>
      </c>
    </row>
    <row r="66" spans="1:9" s="3" customFormat="1" ht="33.75" customHeight="1">
      <c r="A66" s="6"/>
      <c r="B66" s="46" t="s">
        <v>30</v>
      </c>
      <c r="C66" s="127" t="s">
        <v>249</v>
      </c>
      <c r="D66" s="134"/>
      <c r="E66" s="28"/>
      <c r="F66" s="28" t="s">
        <v>236</v>
      </c>
      <c r="G66" s="67">
        <v>0</v>
      </c>
      <c r="H66" s="29">
        <f t="shared" si="5"/>
        <v>0</v>
      </c>
    </row>
    <row r="67" spans="1:9" s="3" customFormat="1" ht="19.5" customHeight="1">
      <c r="A67" s="6"/>
      <c r="B67" s="35" t="s">
        <v>75</v>
      </c>
      <c r="C67" s="127" t="s">
        <v>248</v>
      </c>
      <c r="D67" s="134"/>
      <c r="E67" s="28"/>
      <c r="F67" s="28" t="s">
        <v>236</v>
      </c>
      <c r="G67" s="67">
        <v>0</v>
      </c>
      <c r="H67" s="29">
        <f t="shared" si="5"/>
        <v>0</v>
      </c>
    </row>
    <row r="68" spans="1:9" s="3" customFormat="1" ht="16.350000000000001" customHeight="1">
      <c r="A68" s="6"/>
      <c r="B68" s="46" t="s">
        <v>101</v>
      </c>
      <c r="C68" s="127" t="s">
        <v>248</v>
      </c>
      <c r="D68" s="134"/>
      <c r="E68" s="28"/>
      <c r="F68" s="28" t="s">
        <v>236</v>
      </c>
      <c r="G68" s="67">
        <v>0</v>
      </c>
      <c r="H68" s="29">
        <f t="shared" si="5"/>
        <v>0</v>
      </c>
    </row>
    <row r="69" spans="1:9" s="3" customFormat="1" ht="24.75" customHeight="1">
      <c r="A69" s="6"/>
      <c r="B69" s="46" t="s">
        <v>10</v>
      </c>
      <c r="C69" s="127" t="s">
        <v>187</v>
      </c>
      <c r="D69" s="128"/>
      <c r="E69" s="28"/>
      <c r="F69" s="28" t="s">
        <v>236</v>
      </c>
      <c r="G69" s="67">
        <v>0</v>
      </c>
      <c r="H69" s="29">
        <f t="shared" si="5"/>
        <v>0</v>
      </c>
    </row>
    <row r="70" spans="1:9" s="3" customFormat="1" ht="16.350000000000001" customHeight="1">
      <c r="A70" s="8"/>
      <c r="B70" s="129" t="s">
        <v>228</v>
      </c>
      <c r="C70" s="129"/>
      <c r="D70" s="129"/>
      <c r="E70" s="129"/>
      <c r="F70" s="129"/>
      <c r="G70" s="129"/>
      <c r="H70" s="47">
        <f>SUM(H60:H69)</f>
        <v>0</v>
      </c>
      <c r="I70" s="14"/>
    </row>
    <row r="71" spans="1:9" s="3" customFormat="1" ht="12.75" customHeight="1">
      <c r="A71" s="131" t="s">
        <v>252</v>
      </c>
      <c r="B71" s="143"/>
      <c r="C71" s="143"/>
      <c r="D71" s="143"/>
      <c r="E71" s="143"/>
      <c r="F71" s="143"/>
      <c r="G71" s="143"/>
      <c r="H71" s="144"/>
    </row>
    <row r="72" spans="1:9" s="3" customFormat="1" ht="44.25" customHeight="1">
      <c r="A72" s="6"/>
      <c r="B72" s="46" t="s">
        <v>32</v>
      </c>
      <c r="C72" s="127" t="s">
        <v>251</v>
      </c>
      <c r="D72" s="134"/>
      <c r="E72" s="28"/>
      <c r="F72" s="28" t="s">
        <v>236</v>
      </c>
      <c r="G72" s="67">
        <v>0</v>
      </c>
      <c r="H72" s="29">
        <f t="shared" ref="H72:H74" si="6">E72*G72</f>
        <v>0</v>
      </c>
    </row>
    <row r="73" spans="1:9" s="3" customFormat="1" ht="27.75" customHeight="1">
      <c r="A73" s="6"/>
      <c r="B73" s="46" t="s">
        <v>76</v>
      </c>
      <c r="C73" s="127" t="s">
        <v>77</v>
      </c>
      <c r="D73" s="134"/>
      <c r="E73" s="28"/>
      <c r="F73" s="28" t="s">
        <v>236</v>
      </c>
      <c r="G73" s="67">
        <v>0</v>
      </c>
      <c r="H73" s="29">
        <f t="shared" si="6"/>
        <v>0</v>
      </c>
    </row>
    <row r="74" spans="1:9" s="3" customFormat="1" ht="15.75" customHeight="1">
      <c r="A74" s="6"/>
      <c r="B74" s="46" t="s">
        <v>78</v>
      </c>
      <c r="C74" s="127" t="s">
        <v>74</v>
      </c>
      <c r="D74" s="134"/>
      <c r="E74" s="28"/>
      <c r="F74" s="28" t="s">
        <v>236</v>
      </c>
      <c r="G74" s="67">
        <v>0</v>
      </c>
      <c r="H74" s="29">
        <f t="shared" si="6"/>
        <v>0</v>
      </c>
    </row>
    <row r="75" spans="1:9" s="3" customFormat="1" ht="16.350000000000001" customHeight="1">
      <c r="A75" s="7"/>
      <c r="B75" s="129" t="s">
        <v>253</v>
      </c>
      <c r="C75" s="129"/>
      <c r="D75" s="129"/>
      <c r="E75" s="129"/>
      <c r="F75" s="129"/>
      <c r="G75" s="129"/>
      <c r="H75" s="43">
        <f>SUM(H72:H74)</f>
        <v>0</v>
      </c>
      <c r="I75" s="14"/>
    </row>
    <row r="76" spans="1:9" s="3" customFormat="1" ht="12.75" customHeight="1">
      <c r="A76" s="131" t="s">
        <v>33</v>
      </c>
      <c r="B76" s="132"/>
      <c r="C76" s="132"/>
      <c r="D76" s="132"/>
      <c r="E76" s="132"/>
      <c r="F76" s="132"/>
      <c r="G76" s="132"/>
      <c r="H76" s="133"/>
    </row>
    <row r="77" spans="1:9" s="3" customFormat="1" ht="28.5" customHeight="1">
      <c r="A77" s="52"/>
      <c r="B77" s="46" t="s">
        <v>34</v>
      </c>
      <c r="C77" s="127" t="s">
        <v>254</v>
      </c>
      <c r="D77" s="134"/>
      <c r="E77" s="28"/>
      <c r="F77" s="28" t="s">
        <v>236</v>
      </c>
      <c r="G77" s="67">
        <v>0</v>
      </c>
      <c r="H77" s="29">
        <f t="shared" ref="H77:H83" si="7">E77*G77</f>
        <v>0</v>
      </c>
    </row>
    <row r="78" spans="1:9" s="3" customFormat="1" ht="39.75" customHeight="1">
      <c r="A78" s="52"/>
      <c r="B78" s="46" t="s">
        <v>79</v>
      </c>
      <c r="C78" s="138" t="s">
        <v>255</v>
      </c>
      <c r="D78" s="142"/>
      <c r="E78" s="28"/>
      <c r="F78" s="28" t="s">
        <v>236</v>
      </c>
      <c r="G78" s="67">
        <v>0</v>
      </c>
      <c r="H78" s="29">
        <f t="shared" si="7"/>
        <v>0</v>
      </c>
    </row>
    <row r="79" spans="1:9" s="3" customFormat="1" ht="30" customHeight="1">
      <c r="A79" s="52"/>
      <c r="B79" s="35" t="s">
        <v>80</v>
      </c>
      <c r="C79" s="138" t="s">
        <v>256</v>
      </c>
      <c r="D79" s="142"/>
      <c r="E79" s="28"/>
      <c r="F79" s="28" t="s">
        <v>236</v>
      </c>
      <c r="G79" s="67">
        <v>0</v>
      </c>
      <c r="H79" s="29">
        <f t="shared" si="7"/>
        <v>0</v>
      </c>
    </row>
    <row r="80" spans="1:9" s="3" customFormat="1" ht="15.75" customHeight="1">
      <c r="A80" s="52"/>
      <c r="B80" s="46" t="s">
        <v>81</v>
      </c>
      <c r="C80" s="127" t="s">
        <v>70</v>
      </c>
      <c r="D80" s="134"/>
      <c r="E80" s="28"/>
      <c r="F80" s="28" t="s">
        <v>236</v>
      </c>
      <c r="G80" s="67">
        <v>0</v>
      </c>
      <c r="H80" s="29">
        <f t="shared" si="7"/>
        <v>0</v>
      </c>
    </row>
    <row r="81" spans="1:9" s="3" customFormat="1" ht="27.75" customHeight="1">
      <c r="A81" s="52"/>
      <c r="B81" s="46" t="s">
        <v>35</v>
      </c>
      <c r="C81" s="127" t="s">
        <v>111</v>
      </c>
      <c r="D81" s="134"/>
      <c r="E81" s="28"/>
      <c r="F81" s="28" t="s">
        <v>236</v>
      </c>
      <c r="G81" s="67">
        <v>0</v>
      </c>
      <c r="H81" s="29">
        <f t="shared" si="7"/>
        <v>0</v>
      </c>
    </row>
    <row r="82" spans="1:9" s="3" customFormat="1" ht="16.350000000000001" customHeight="1">
      <c r="A82" s="52"/>
      <c r="B82" s="46" t="s">
        <v>102</v>
      </c>
      <c r="C82" s="127" t="s">
        <v>103</v>
      </c>
      <c r="D82" s="134"/>
      <c r="E82" s="28"/>
      <c r="F82" s="28" t="s">
        <v>236</v>
      </c>
      <c r="G82" s="67">
        <v>0</v>
      </c>
      <c r="H82" s="29">
        <f t="shared" si="7"/>
        <v>0</v>
      </c>
    </row>
    <row r="83" spans="1:9" s="3" customFormat="1" ht="16.350000000000001" customHeight="1">
      <c r="A83" s="52"/>
      <c r="B83" s="46" t="s">
        <v>104</v>
      </c>
      <c r="C83" s="127" t="s">
        <v>70</v>
      </c>
      <c r="D83" s="134"/>
      <c r="E83" s="28"/>
      <c r="F83" s="28" t="s">
        <v>236</v>
      </c>
      <c r="G83" s="67">
        <v>0</v>
      </c>
      <c r="H83" s="29">
        <f t="shared" si="7"/>
        <v>0</v>
      </c>
    </row>
    <row r="84" spans="1:9" s="3" customFormat="1" ht="16.350000000000001" customHeight="1">
      <c r="A84" s="53"/>
      <c r="B84" s="129" t="s">
        <v>285</v>
      </c>
      <c r="C84" s="141"/>
      <c r="D84" s="141"/>
      <c r="E84" s="141"/>
      <c r="F84" s="141"/>
      <c r="G84" s="141"/>
      <c r="H84" s="60">
        <f>SUM(H77:H83)</f>
        <v>0</v>
      </c>
      <c r="I84" s="14"/>
    </row>
    <row r="85" spans="1:9" s="3" customFormat="1" ht="12.75" customHeight="1">
      <c r="A85" s="131" t="s">
        <v>36</v>
      </c>
      <c r="B85" s="132"/>
      <c r="C85" s="132"/>
      <c r="D85" s="132"/>
      <c r="E85" s="132"/>
      <c r="F85" s="132"/>
      <c r="G85" s="132"/>
      <c r="H85" s="133"/>
    </row>
    <row r="86" spans="1:9" s="3" customFormat="1" ht="65.25" customHeight="1">
      <c r="A86" s="52"/>
      <c r="B86" s="46" t="s">
        <v>82</v>
      </c>
      <c r="C86" s="127" t="s">
        <v>257</v>
      </c>
      <c r="D86" s="134"/>
      <c r="E86" s="28"/>
      <c r="F86" s="28" t="s">
        <v>236</v>
      </c>
      <c r="G86" s="67">
        <v>0</v>
      </c>
      <c r="H86" s="29">
        <f t="shared" ref="H86:H89" si="8">E86*G86</f>
        <v>0</v>
      </c>
    </row>
    <row r="87" spans="1:9" s="3" customFormat="1" ht="22.5" customHeight="1">
      <c r="A87" s="52"/>
      <c r="B87" s="46" t="s">
        <v>287</v>
      </c>
      <c r="C87" s="127" t="s">
        <v>103</v>
      </c>
      <c r="D87" s="128"/>
      <c r="E87" s="28"/>
      <c r="F87" s="28" t="s">
        <v>236</v>
      </c>
      <c r="G87" s="67">
        <v>0</v>
      </c>
      <c r="H87" s="29">
        <f t="shared" si="8"/>
        <v>0</v>
      </c>
    </row>
    <row r="88" spans="1:9" s="3" customFormat="1" ht="22.5" customHeight="1">
      <c r="A88" s="52"/>
      <c r="B88" s="46" t="s">
        <v>288</v>
      </c>
      <c r="C88" s="127" t="s">
        <v>103</v>
      </c>
      <c r="D88" s="128"/>
      <c r="E88" s="28"/>
      <c r="F88" s="28"/>
      <c r="G88" s="67"/>
      <c r="H88" s="29"/>
    </row>
    <row r="89" spans="1:9" s="3" customFormat="1" ht="34.5" customHeight="1">
      <c r="A89" s="52"/>
      <c r="B89" s="46" t="s">
        <v>83</v>
      </c>
      <c r="C89" s="127" t="s">
        <v>258</v>
      </c>
      <c r="D89" s="134"/>
      <c r="E89" s="28"/>
      <c r="F89" s="28" t="s">
        <v>236</v>
      </c>
      <c r="G89" s="67">
        <v>0</v>
      </c>
      <c r="H89" s="29">
        <f t="shared" si="8"/>
        <v>0</v>
      </c>
    </row>
    <row r="90" spans="1:9" s="3" customFormat="1" ht="16.350000000000001" customHeight="1">
      <c r="A90" s="54"/>
      <c r="B90" s="129" t="s">
        <v>259</v>
      </c>
      <c r="C90" s="141"/>
      <c r="D90" s="141"/>
      <c r="E90" s="141"/>
      <c r="F90" s="141"/>
      <c r="G90" s="141"/>
      <c r="H90" s="47">
        <f>SUM(H86:H89)</f>
        <v>0</v>
      </c>
      <c r="I90" s="14"/>
    </row>
    <row r="91" spans="1:9" s="3" customFormat="1" ht="12.75" customHeight="1">
      <c r="A91" s="131" t="s">
        <v>37</v>
      </c>
      <c r="B91" s="132"/>
      <c r="C91" s="132"/>
      <c r="D91" s="132"/>
      <c r="E91" s="132"/>
      <c r="F91" s="132"/>
      <c r="G91" s="132"/>
      <c r="H91" s="133"/>
    </row>
    <row r="92" spans="1:9" s="3" customFormat="1" ht="81.75" customHeight="1">
      <c r="A92" s="6"/>
      <c r="B92" s="46" t="s">
        <v>261</v>
      </c>
      <c r="C92" s="127" t="s">
        <v>263</v>
      </c>
      <c r="D92" s="128"/>
      <c r="E92" s="28"/>
      <c r="F92" s="28" t="s">
        <v>236</v>
      </c>
      <c r="G92" s="67">
        <v>0</v>
      </c>
      <c r="H92" s="29">
        <f t="shared" ref="H92:H97" si="9">E92*G92</f>
        <v>0</v>
      </c>
    </row>
    <row r="93" spans="1:9" s="3" customFormat="1" ht="17.25" customHeight="1">
      <c r="A93" s="6"/>
      <c r="B93" s="46" t="s">
        <v>84</v>
      </c>
      <c r="C93" s="127" t="s">
        <v>262</v>
      </c>
      <c r="D93" s="134"/>
      <c r="E93" s="28"/>
      <c r="F93" s="28" t="s">
        <v>236</v>
      </c>
      <c r="G93" s="67">
        <v>0</v>
      </c>
      <c r="H93" s="29">
        <f t="shared" si="9"/>
        <v>0</v>
      </c>
    </row>
    <row r="94" spans="1:9" s="3" customFormat="1" ht="17.25" customHeight="1">
      <c r="A94" s="6"/>
      <c r="B94" s="46" t="s">
        <v>86</v>
      </c>
      <c r="C94" s="127" t="s">
        <v>70</v>
      </c>
      <c r="D94" s="134"/>
      <c r="E94" s="28"/>
      <c r="F94" s="28" t="s">
        <v>236</v>
      </c>
      <c r="G94" s="67">
        <v>0</v>
      </c>
      <c r="H94" s="29">
        <f t="shared" si="9"/>
        <v>0</v>
      </c>
    </row>
    <row r="95" spans="1:9" s="3" customFormat="1" ht="17.25" customHeight="1">
      <c r="A95" s="6"/>
      <c r="B95" s="46" t="s">
        <v>87</v>
      </c>
      <c r="C95" s="127" t="s">
        <v>70</v>
      </c>
      <c r="D95" s="134"/>
      <c r="E95" s="28"/>
      <c r="F95" s="28" t="s">
        <v>236</v>
      </c>
      <c r="G95" s="67">
        <v>0</v>
      </c>
      <c r="H95" s="29">
        <f t="shared" si="9"/>
        <v>0</v>
      </c>
    </row>
    <row r="96" spans="1:9" s="3" customFormat="1" ht="17.25" customHeight="1">
      <c r="A96" s="6"/>
      <c r="B96" s="46" t="s">
        <v>116</v>
      </c>
      <c r="C96" s="127" t="s">
        <v>143</v>
      </c>
      <c r="D96" s="134"/>
      <c r="E96" s="28"/>
      <c r="F96" s="28" t="s">
        <v>236</v>
      </c>
      <c r="G96" s="67">
        <v>0</v>
      </c>
      <c r="H96" s="29">
        <f t="shared" si="9"/>
        <v>0</v>
      </c>
    </row>
    <row r="97" spans="1:9" s="3" customFormat="1" ht="14.25">
      <c r="A97" s="6"/>
      <c r="B97" s="46" t="s">
        <v>265</v>
      </c>
      <c r="C97" s="127" t="s">
        <v>264</v>
      </c>
      <c r="D97" s="134"/>
      <c r="E97" s="28"/>
      <c r="F97" s="28" t="s">
        <v>236</v>
      </c>
      <c r="G97" s="67">
        <v>0</v>
      </c>
      <c r="H97" s="29">
        <f t="shared" si="9"/>
        <v>0</v>
      </c>
    </row>
    <row r="98" spans="1:9" s="3" customFormat="1" ht="16.350000000000001" customHeight="1">
      <c r="A98" s="7"/>
      <c r="B98" s="129" t="s">
        <v>260</v>
      </c>
      <c r="C98" s="140"/>
      <c r="D98" s="140"/>
      <c r="E98" s="140"/>
      <c r="F98" s="140"/>
      <c r="G98" s="140"/>
      <c r="H98" s="55">
        <f>SUM(H92:H97)</f>
        <v>0</v>
      </c>
      <c r="I98" s="14"/>
    </row>
    <row r="99" spans="1:9" s="3" customFormat="1" ht="12.75" customHeight="1">
      <c r="A99" s="131" t="s">
        <v>38</v>
      </c>
      <c r="B99" s="132"/>
      <c r="C99" s="132"/>
      <c r="D99" s="132"/>
      <c r="E99" s="132"/>
      <c r="F99" s="132"/>
      <c r="G99" s="132"/>
      <c r="H99" s="133"/>
    </row>
    <row r="100" spans="1:9" s="3" customFormat="1" ht="51.75" customHeight="1">
      <c r="A100" s="6"/>
      <c r="B100" s="46" t="s">
        <v>39</v>
      </c>
      <c r="C100" s="127" t="s">
        <v>144</v>
      </c>
      <c r="D100" s="134"/>
      <c r="E100" s="28"/>
      <c r="F100" s="28" t="s">
        <v>236</v>
      </c>
      <c r="G100" s="67">
        <v>0</v>
      </c>
      <c r="H100" s="29">
        <f t="shared" ref="H100:H101" si="10">E100*G100</f>
        <v>0</v>
      </c>
    </row>
    <row r="101" spans="1:9" s="3" customFormat="1" ht="27" customHeight="1">
      <c r="A101" s="6"/>
      <c r="B101" s="46" t="s">
        <v>40</v>
      </c>
      <c r="C101" s="127" t="s">
        <v>88</v>
      </c>
      <c r="D101" s="134"/>
      <c r="E101" s="28"/>
      <c r="F101" s="28" t="s">
        <v>236</v>
      </c>
      <c r="G101" s="67">
        <v>0</v>
      </c>
      <c r="H101" s="29">
        <f t="shared" si="10"/>
        <v>0</v>
      </c>
    </row>
    <row r="102" spans="1:9" s="3" customFormat="1" ht="16.350000000000001" customHeight="1">
      <c r="A102" s="8"/>
      <c r="B102" s="129" t="s">
        <v>240</v>
      </c>
      <c r="C102" s="129"/>
      <c r="D102" s="129"/>
      <c r="E102" s="129"/>
      <c r="F102" s="129"/>
      <c r="G102" s="129"/>
      <c r="H102" s="61">
        <f>SUM(H100:H101)</f>
        <v>0</v>
      </c>
      <c r="I102" s="14"/>
    </row>
    <row r="103" spans="1:9" s="3" customFormat="1" ht="12.75" customHeight="1">
      <c r="A103" s="131" t="s">
        <v>41</v>
      </c>
      <c r="B103" s="132"/>
      <c r="C103" s="132"/>
      <c r="D103" s="132"/>
      <c r="E103" s="132"/>
      <c r="F103" s="132"/>
      <c r="G103" s="132"/>
      <c r="H103" s="133"/>
    </row>
    <row r="104" spans="1:9" s="3" customFormat="1" ht="37.5" customHeight="1">
      <c r="A104" s="6"/>
      <c r="B104" s="46" t="s">
        <v>42</v>
      </c>
      <c r="C104" s="127" t="s">
        <v>272</v>
      </c>
      <c r="D104" s="128"/>
      <c r="E104" s="28"/>
      <c r="F104" s="28" t="s">
        <v>236</v>
      </c>
      <c r="G104" s="67">
        <v>0</v>
      </c>
      <c r="H104" s="29">
        <f t="shared" ref="H104:H107" si="11">E104*G104</f>
        <v>0</v>
      </c>
    </row>
    <row r="105" spans="1:9" s="3" customFormat="1" ht="25.5" customHeight="1">
      <c r="A105" s="6"/>
      <c r="B105" s="46" t="s">
        <v>106</v>
      </c>
      <c r="C105" s="127" t="s">
        <v>105</v>
      </c>
      <c r="D105" s="134"/>
      <c r="E105" s="28"/>
      <c r="F105" s="28" t="s">
        <v>236</v>
      </c>
      <c r="G105" s="67">
        <v>0</v>
      </c>
      <c r="H105" s="29">
        <f t="shared" si="11"/>
        <v>0</v>
      </c>
    </row>
    <row r="106" spans="1:9" s="3" customFormat="1" ht="15.75" customHeight="1">
      <c r="A106" s="6"/>
      <c r="B106" s="46" t="s">
        <v>89</v>
      </c>
      <c r="C106" s="127" t="s">
        <v>90</v>
      </c>
      <c r="D106" s="134"/>
      <c r="E106" s="28"/>
      <c r="F106" s="28" t="s">
        <v>236</v>
      </c>
      <c r="G106" s="67">
        <v>0</v>
      </c>
      <c r="H106" s="29">
        <f t="shared" si="11"/>
        <v>0</v>
      </c>
    </row>
    <row r="107" spans="1:9" s="3" customFormat="1" ht="20.25" customHeight="1">
      <c r="A107" s="6"/>
      <c r="B107" s="48" t="s">
        <v>196</v>
      </c>
      <c r="C107" s="138" t="s">
        <v>194</v>
      </c>
      <c r="D107" s="139"/>
      <c r="E107" s="28"/>
      <c r="F107" s="28" t="s">
        <v>236</v>
      </c>
      <c r="G107" s="67">
        <v>0</v>
      </c>
      <c r="H107" s="29">
        <f t="shared" si="11"/>
        <v>0</v>
      </c>
    </row>
    <row r="108" spans="1:9" s="3" customFormat="1" ht="16.350000000000001" customHeight="1">
      <c r="A108" s="7"/>
      <c r="B108" s="129" t="s">
        <v>229</v>
      </c>
      <c r="C108" s="129"/>
      <c r="D108" s="129"/>
      <c r="E108" s="129"/>
      <c r="F108" s="129"/>
      <c r="G108" s="129"/>
      <c r="H108" s="58">
        <f>SUM(H104:H107)</f>
        <v>0</v>
      </c>
      <c r="I108" s="15"/>
    </row>
    <row r="109" spans="1:9" s="3" customFormat="1" ht="12.75" customHeight="1">
      <c r="A109" s="131" t="s">
        <v>43</v>
      </c>
      <c r="B109" s="132"/>
      <c r="C109" s="132"/>
      <c r="D109" s="132"/>
      <c r="E109" s="132"/>
      <c r="F109" s="132"/>
      <c r="G109" s="132"/>
      <c r="H109" s="133"/>
    </row>
    <row r="110" spans="1:9" s="3" customFormat="1" ht="39.75" customHeight="1">
      <c r="A110" s="6"/>
      <c r="B110" s="46" t="s">
        <v>44</v>
      </c>
      <c r="C110" s="127" t="s">
        <v>278</v>
      </c>
      <c r="D110" s="134"/>
      <c r="E110" s="28"/>
      <c r="F110" s="28" t="s">
        <v>236</v>
      </c>
      <c r="G110" s="67">
        <v>0</v>
      </c>
      <c r="H110" s="56">
        <f t="shared" ref="H110" si="12">E110*G110</f>
        <v>0</v>
      </c>
    </row>
    <row r="111" spans="1:9" s="3" customFormat="1" ht="16.350000000000001" customHeight="1">
      <c r="A111" s="8"/>
      <c r="B111" s="129" t="s">
        <v>230</v>
      </c>
      <c r="C111" s="129"/>
      <c r="D111" s="129"/>
      <c r="E111" s="129"/>
      <c r="F111" s="129"/>
      <c r="G111" s="129"/>
      <c r="H111" s="47">
        <f>SUM(H110)</f>
        <v>0</v>
      </c>
      <c r="I111" s="14"/>
    </row>
    <row r="112" spans="1:9" s="3" customFormat="1" ht="12.75" customHeight="1">
      <c r="A112" s="131" t="s">
        <v>45</v>
      </c>
      <c r="B112" s="132"/>
      <c r="C112" s="132"/>
      <c r="D112" s="132"/>
      <c r="E112" s="132"/>
      <c r="F112" s="132"/>
      <c r="G112" s="132"/>
      <c r="H112" s="133"/>
    </row>
    <row r="113" spans="1:9" s="3" customFormat="1" ht="36" customHeight="1">
      <c r="A113" s="6"/>
      <c r="B113" s="46" t="s">
        <v>267</v>
      </c>
      <c r="C113" s="127" t="s">
        <v>91</v>
      </c>
      <c r="D113" s="134"/>
      <c r="E113" s="28"/>
      <c r="F113" s="28" t="s">
        <v>236</v>
      </c>
      <c r="G113" s="67">
        <v>0</v>
      </c>
      <c r="H113" s="29">
        <f t="shared" ref="H113:H116" si="13">E113*G113</f>
        <v>0</v>
      </c>
    </row>
    <row r="114" spans="1:9" s="3" customFormat="1" ht="38.25" customHeight="1">
      <c r="A114" s="6"/>
      <c r="B114" s="46" t="s">
        <v>268</v>
      </c>
      <c r="C114" s="127" t="s">
        <v>112</v>
      </c>
      <c r="D114" s="134"/>
      <c r="E114" s="28"/>
      <c r="F114" s="28" t="s">
        <v>236</v>
      </c>
      <c r="G114" s="67">
        <v>0</v>
      </c>
      <c r="H114" s="29">
        <f t="shared" si="13"/>
        <v>0</v>
      </c>
    </row>
    <row r="115" spans="1:9" s="3" customFormat="1" ht="29.25" customHeight="1">
      <c r="A115" s="6"/>
      <c r="B115" s="46" t="s">
        <v>46</v>
      </c>
      <c r="C115" s="127" t="s">
        <v>290</v>
      </c>
      <c r="D115" s="134"/>
      <c r="E115" s="28"/>
      <c r="F115" s="28" t="s">
        <v>236</v>
      </c>
      <c r="G115" s="67">
        <v>0</v>
      </c>
      <c r="H115" s="29">
        <f t="shared" si="13"/>
        <v>0</v>
      </c>
    </row>
    <row r="116" spans="1:9" s="3" customFormat="1" ht="38.25" customHeight="1">
      <c r="A116" s="6"/>
      <c r="B116" s="46" t="s">
        <v>47</v>
      </c>
      <c r="C116" s="136" t="s">
        <v>296</v>
      </c>
      <c r="D116" s="137"/>
      <c r="E116" s="28"/>
      <c r="F116" s="28" t="s">
        <v>236</v>
      </c>
      <c r="G116" s="67">
        <v>0</v>
      </c>
      <c r="H116" s="56">
        <f t="shared" si="13"/>
        <v>0</v>
      </c>
    </row>
    <row r="117" spans="1:9" s="3" customFormat="1" ht="16.350000000000001" customHeight="1">
      <c r="A117" s="8"/>
      <c r="B117" s="129" t="s">
        <v>231</v>
      </c>
      <c r="C117" s="129"/>
      <c r="D117" s="129"/>
      <c r="E117" s="129"/>
      <c r="F117" s="129"/>
      <c r="G117" s="129"/>
      <c r="H117" s="60">
        <f>SUM(H113:H116)</f>
        <v>0</v>
      </c>
      <c r="I117" s="14"/>
    </row>
    <row r="118" spans="1:9" s="3" customFormat="1" ht="12.75" customHeight="1">
      <c r="A118" s="131" t="s">
        <v>48</v>
      </c>
      <c r="B118" s="132"/>
      <c r="C118" s="132"/>
      <c r="D118" s="132"/>
      <c r="E118" s="132"/>
      <c r="F118" s="132"/>
      <c r="G118" s="132"/>
      <c r="H118" s="133"/>
    </row>
    <row r="119" spans="1:9" s="3" customFormat="1" ht="16.350000000000001" customHeight="1">
      <c r="A119" s="6"/>
      <c r="B119" s="46" t="s">
        <v>49</v>
      </c>
      <c r="C119" s="127" t="s">
        <v>266</v>
      </c>
      <c r="D119" s="134"/>
      <c r="E119" s="28"/>
      <c r="F119" s="28" t="s">
        <v>236</v>
      </c>
      <c r="G119" s="67">
        <v>0</v>
      </c>
      <c r="H119" s="29">
        <f t="shared" ref="H119:H122" si="14">E119*G119</f>
        <v>0</v>
      </c>
    </row>
    <row r="120" spans="1:9" s="3" customFormat="1" ht="16.350000000000001" customHeight="1">
      <c r="A120" s="6"/>
      <c r="B120" s="46" t="s">
        <v>50</v>
      </c>
      <c r="C120" s="127" t="s">
        <v>266</v>
      </c>
      <c r="D120" s="134"/>
      <c r="E120" s="28"/>
      <c r="F120" s="28" t="s">
        <v>236</v>
      </c>
      <c r="G120" s="67">
        <v>0</v>
      </c>
      <c r="H120" s="29">
        <f t="shared" si="14"/>
        <v>0</v>
      </c>
    </row>
    <row r="121" spans="1:9" s="3" customFormat="1" ht="16.350000000000001" customHeight="1">
      <c r="A121" s="6"/>
      <c r="B121" s="46" t="s">
        <v>51</v>
      </c>
      <c r="C121" s="127" t="s">
        <v>266</v>
      </c>
      <c r="D121" s="134"/>
      <c r="E121" s="28"/>
      <c r="F121" s="28" t="s">
        <v>236</v>
      </c>
      <c r="G121" s="67">
        <v>0</v>
      </c>
      <c r="H121" s="56">
        <f t="shared" si="14"/>
        <v>0</v>
      </c>
    </row>
    <row r="122" spans="1:9" s="3" customFormat="1" ht="25.5" customHeight="1">
      <c r="A122" s="6"/>
      <c r="B122" s="46" t="s">
        <v>106</v>
      </c>
      <c r="C122" s="127" t="s">
        <v>92</v>
      </c>
      <c r="D122" s="134"/>
      <c r="E122" s="28"/>
      <c r="F122" s="28" t="s">
        <v>236</v>
      </c>
      <c r="G122" s="67">
        <v>0</v>
      </c>
      <c r="H122" s="56">
        <f t="shared" si="14"/>
        <v>0</v>
      </c>
    </row>
    <row r="123" spans="1:9" s="3" customFormat="1" ht="16.350000000000001" customHeight="1">
      <c r="A123" s="8"/>
      <c r="B123" s="135" t="s">
        <v>239</v>
      </c>
      <c r="C123" s="135"/>
      <c r="D123" s="135"/>
      <c r="E123" s="135"/>
      <c r="F123" s="135"/>
      <c r="G123" s="135"/>
      <c r="H123" s="51">
        <f>SUM(H119:H122)</f>
        <v>0</v>
      </c>
    </row>
    <row r="124" spans="1:9" s="3" customFormat="1" ht="12.75" customHeight="1">
      <c r="A124" s="131" t="s">
        <v>52</v>
      </c>
      <c r="B124" s="132"/>
      <c r="C124" s="132"/>
      <c r="D124" s="132"/>
      <c r="E124" s="132"/>
      <c r="F124" s="132"/>
      <c r="G124" s="132"/>
      <c r="H124" s="133"/>
    </row>
    <row r="125" spans="1:9" s="3" customFormat="1" ht="29.25" customHeight="1">
      <c r="A125" s="6"/>
      <c r="B125" s="46" t="s">
        <v>53</v>
      </c>
      <c r="C125" s="127" t="s">
        <v>93</v>
      </c>
      <c r="D125" s="134"/>
      <c r="E125" s="49"/>
      <c r="F125" s="102" t="s">
        <v>233</v>
      </c>
      <c r="G125" s="69">
        <v>0</v>
      </c>
      <c r="H125" s="34">
        <f>E125*G125</f>
        <v>0</v>
      </c>
    </row>
    <row r="126" spans="1:9" s="3" customFormat="1" ht="40.5" customHeight="1">
      <c r="A126" s="6"/>
      <c r="B126" s="46" t="s">
        <v>54</v>
      </c>
      <c r="C126" s="127" t="s">
        <v>113</v>
      </c>
      <c r="D126" s="134"/>
      <c r="E126" s="49"/>
      <c r="F126" s="102" t="s">
        <v>234</v>
      </c>
      <c r="G126" s="69">
        <v>0</v>
      </c>
      <c r="H126" s="34">
        <f>E126*G126</f>
        <v>0</v>
      </c>
    </row>
    <row r="127" spans="1:9" s="3" customFormat="1" ht="16.350000000000001" customHeight="1">
      <c r="A127" s="8"/>
      <c r="B127" s="129" t="s">
        <v>232</v>
      </c>
      <c r="C127" s="129"/>
      <c r="D127" s="129"/>
      <c r="E127" s="129"/>
      <c r="F127" s="129"/>
      <c r="G127" s="129"/>
      <c r="H127" s="47">
        <f>SUM(H125:H126)</f>
        <v>0</v>
      </c>
      <c r="I127" s="14"/>
    </row>
    <row r="128" spans="1:9" s="3" customFormat="1" ht="12.75" customHeight="1">
      <c r="A128" s="131" t="s">
        <v>55</v>
      </c>
      <c r="B128" s="132"/>
      <c r="C128" s="132"/>
      <c r="D128" s="132"/>
      <c r="E128" s="132"/>
      <c r="F128" s="132"/>
      <c r="G128" s="132"/>
      <c r="H128" s="133"/>
    </row>
    <row r="129" spans="1:12" s="3" customFormat="1" ht="33.75" customHeight="1">
      <c r="A129" s="6"/>
      <c r="B129" s="46" t="s">
        <v>56</v>
      </c>
      <c r="C129" s="127" t="s">
        <v>114</v>
      </c>
      <c r="D129" s="134"/>
      <c r="E129" s="28"/>
      <c r="F129" s="28" t="s">
        <v>236</v>
      </c>
      <c r="G129" s="67">
        <v>0</v>
      </c>
      <c r="H129" s="29">
        <f t="shared" ref="H129:H130" si="15">E129*G129</f>
        <v>0</v>
      </c>
    </row>
    <row r="130" spans="1:12" s="3" customFormat="1" ht="35.25" customHeight="1">
      <c r="A130" s="6"/>
      <c r="B130" s="46" t="s">
        <v>57</v>
      </c>
      <c r="C130" s="127" t="s">
        <v>115</v>
      </c>
      <c r="D130" s="134"/>
      <c r="E130" s="28"/>
      <c r="F130" s="28" t="s">
        <v>236</v>
      </c>
      <c r="G130" s="67">
        <v>0</v>
      </c>
      <c r="H130" s="29">
        <f t="shared" si="15"/>
        <v>0</v>
      </c>
    </row>
    <row r="131" spans="1:12" s="3" customFormat="1" ht="16.350000000000001" customHeight="1">
      <c r="A131" s="8"/>
      <c r="B131" s="129" t="s">
        <v>235</v>
      </c>
      <c r="C131" s="129"/>
      <c r="D131" s="129"/>
      <c r="E131" s="129"/>
      <c r="F131" s="129"/>
      <c r="G131" s="129"/>
      <c r="H131" s="58">
        <f>SUM(H129:H130)</f>
        <v>0</v>
      </c>
      <c r="I131" s="14"/>
    </row>
    <row r="132" spans="1:12" s="3" customFormat="1" ht="12.75" customHeight="1">
      <c r="A132" s="131" t="s">
        <v>58</v>
      </c>
      <c r="B132" s="132"/>
      <c r="C132" s="132"/>
      <c r="D132" s="132"/>
      <c r="E132" s="132"/>
      <c r="F132" s="132"/>
      <c r="G132" s="132"/>
      <c r="H132" s="133"/>
    </row>
    <row r="133" spans="1:12" s="3" customFormat="1" ht="60.75" customHeight="1">
      <c r="A133" s="6"/>
      <c r="B133" s="46" t="s">
        <v>59</v>
      </c>
      <c r="C133" s="127" t="s">
        <v>273</v>
      </c>
      <c r="D133" s="134"/>
      <c r="E133" s="28"/>
      <c r="F133" s="28" t="s">
        <v>236</v>
      </c>
      <c r="G133" s="67">
        <v>0</v>
      </c>
      <c r="H133" s="33">
        <f>E133*G133</f>
        <v>0</v>
      </c>
      <c r="J133" s="20"/>
      <c r="K133" s="130"/>
      <c r="L133" s="130"/>
    </row>
    <row r="134" spans="1:12" s="3" customFormat="1" ht="42.75" customHeight="1">
      <c r="A134" s="6"/>
      <c r="B134" s="46" t="s">
        <v>60</v>
      </c>
      <c r="C134" s="127" t="s">
        <v>145</v>
      </c>
      <c r="D134" s="134"/>
      <c r="E134" s="28"/>
      <c r="F134" s="28" t="s">
        <v>236</v>
      </c>
      <c r="G134" s="67">
        <v>0</v>
      </c>
      <c r="H134" s="29">
        <f t="shared" ref="H134" si="16">E134*G134</f>
        <v>0</v>
      </c>
      <c r="J134" s="20"/>
      <c r="K134" s="130"/>
      <c r="L134" s="130"/>
    </row>
    <row r="135" spans="1:12" s="3" customFormat="1" ht="16.350000000000001" customHeight="1">
      <c r="A135" s="7"/>
      <c r="B135" s="129" t="s">
        <v>237</v>
      </c>
      <c r="C135" s="129"/>
      <c r="D135" s="129"/>
      <c r="E135" s="129"/>
      <c r="F135" s="129"/>
      <c r="G135" s="129"/>
      <c r="H135" s="47">
        <f>SUM(H133:H134)</f>
        <v>0</v>
      </c>
      <c r="J135" s="20"/>
      <c r="K135" s="130"/>
      <c r="L135" s="130"/>
    </row>
    <row r="136" spans="1:12" s="3" customFormat="1" ht="12.75" customHeight="1">
      <c r="A136" s="131" t="s">
        <v>271</v>
      </c>
      <c r="B136" s="132"/>
      <c r="C136" s="132"/>
      <c r="D136" s="132"/>
      <c r="E136" s="132"/>
      <c r="F136" s="132"/>
      <c r="G136" s="132"/>
      <c r="H136" s="133"/>
      <c r="J136" s="20"/>
      <c r="K136" s="130"/>
      <c r="L136" s="130"/>
    </row>
    <row r="137" spans="1:12" s="3" customFormat="1" ht="21.75" customHeight="1">
      <c r="A137" s="6"/>
      <c r="B137" s="46" t="s">
        <v>63</v>
      </c>
      <c r="C137" s="127" t="s">
        <v>94</v>
      </c>
      <c r="D137" s="134"/>
      <c r="E137" s="28"/>
      <c r="F137" s="28" t="s">
        <v>236</v>
      </c>
      <c r="G137" s="67">
        <v>0</v>
      </c>
      <c r="H137" s="29">
        <f t="shared" ref="H137:H144" si="17">E137*G137</f>
        <v>0</v>
      </c>
      <c r="I137" s="14"/>
    </row>
    <row r="138" spans="1:12" s="3" customFormat="1" ht="16.350000000000001" customHeight="1">
      <c r="A138" s="6"/>
      <c r="B138" s="46" t="s">
        <v>61</v>
      </c>
      <c r="C138" s="127" t="s">
        <v>85</v>
      </c>
      <c r="D138" s="134"/>
      <c r="E138" s="28"/>
      <c r="F138" s="28" t="s">
        <v>236</v>
      </c>
      <c r="G138" s="67">
        <v>0</v>
      </c>
      <c r="H138" s="29">
        <f t="shared" si="17"/>
        <v>0</v>
      </c>
    </row>
    <row r="139" spans="1:12" s="3" customFormat="1" ht="16.350000000000001" customHeight="1">
      <c r="A139" s="103" t="s">
        <v>300</v>
      </c>
      <c r="B139" s="46" t="s">
        <v>122</v>
      </c>
      <c r="C139" s="125" t="s">
        <v>121</v>
      </c>
      <c r="D139" s="126"/>
      <c r="E139" s="28"/>
      <c r="F139" s="28" t="s">
        <v>236</v>
      </c>
      <c r="G139" s="67">
        <v>0</v>
      </c>
      <c r="H139" s="29">
        <f t="shared" si="17"/>
        <v>0</v>
      </c>
    </row>
    <row r="140" spans="1:12" s="3" customFormat="1" ht="16.350000000000001" customHeight="1">
      <c r="A140" s="6"/>
      <c r="B140" s="46" t="s">
        <v>122</v>
      </c>
      <c r="C140" s="125" t="s">
        <v>146</v>
      </c>
      <c r="D140" s="126"/>
      <c r="E140" s="28"/>
      <c r="F140" s="28" t="s">
        <v>236</v>
      </c>
      <c r="G140" s="67">
        <v>0</v>
      </c>
      <c r="H140" s="29">
        <f t="shared" si="17"/>
        <v>0</v>
      </c>
    </row>
    <row r="141" spans="1:12" s="3" customFormat="1" ht="16.350000000000001" customHeight="1">
      <c r="A141" s="103" t="s">
        <v>300</v>
      </c>
      <c r="B141" s="46" t="s">
        <v>123</v>
      </c>
      <c r="C141" s="125" t="s">
        <v>121</v>
      </c>
      <c r="D141" s="126"/>
      <c r="E141" s="28"/>
      <c r="F141" s="28" t="s">
        <v>236</v>
      </c>
      <c r="G141" s="67">
        <v>0</v>
      </c>
      <c r="H141" s="29">
        <f t="shared" si="17"/>
        <v>0</v>
      </c>
    </row>
    <row r="142" spans="1:12" s="3" customFormat="1" ht="16.350000000000001" customHeight="1">
      <c r="A142" s="6"/>
      <c r="B142" s="46" t="s">
        <v>123</v>
      </c>
      <c r="C142" s="125" t="s">
        <v>146</v>
      </c>
      <c r="D142" s="126"/>
      <c r="E142" s="28"/>
      <c r="F142" s="28" t="s">
        <v>236</v>
      </c>
      <c r="G142" s="67">
        <v>0</v>
      </c>
      <c r="H142" s="29">
        <f t="shared" si="17"/>
        <v>0</v>
      </c>
    </row>
    <row r="143" spans="1:12" s="3" customFormat="1" ht="31.5" customHeight="1">
      <c r="A143" s="6"/>
      <c r="B143" s="35" t="s">
        <v>169</v>
      </c>
      <c r="C143" s="127" t="s">
        <v>143</v>
      </c>
      <c r="D143" s="128"/>
      <c r="E143" s="28"/>
      <c r="F143" s="28" t="s">
        <v>236</v>
      </c>
      <c r="G143" s="67">
        <v>0</v>
      </c>
      <c r="H143" s="29">
        <f t="shared" si="17"/>
        <v>0</v>
      </c>
    </row>
    <row r="144" spans="1:12" s="3" customFormat="1" ht="16.350000000000001" customHeight="1">
      <c r="A144" s="91"/>
      <c r="B144" s="46" t="s">
        <v>170</v>
      </c>
      <c r="C144" s="125" t="s">
        <v>164</v>
      </c>
      <c r="D144" s="126"/>
      <c r="E144" s="28"/>
      <c r="F144" s="28" t="s">
        <v>236</v>
      </c>
      <c r="G144" s="67">
        <v>0</v>
      </c>
      <c r="H144" s="29">
        <f t="shared" si="17"/>
        <v>0</v>
      </c>
    </row>
    <row r="145" spans="1:9" s="3" customFormat="1" ht="16.350000000000001" customHeight="1">
      <c r="A145" s="82"/>
      <c r="B145" s="118" t="s">
        <v>238</v>
      </c>
      <c r="C145" s="119"/>
      <c r="D145" s="119"/>
      <c r="E145" s="119"/>
      <c r="F145" s="119"/>
      <c r="G145" s="119"/>
      <c r="H145" s="47">
        <f>SUM(H137:H144)</f>
        <v>0</v>
      </c>
    </row>
    <row r="146" spans="1:9" s="3" customFormat="1" ht="16.350000000000001" customHeight="1">
      <c r="A146" s="83"/>
      <c r="B146" s="120"/>
      <c r="C146" s="121"/>
      <c r="D146" s="121"/>
      <c r="E146" s="121"/>
      <c r="F146" s="121"/>
      <c r="G146" s="121"/>
      <c r="H146" s="50"/>
      <c r="I146" s="13"/>
    </row>
    <row r="147" spans="1:9" s="3" customFormat="1" ht="16.5" customHeight="1">
      <c r="A147" s="84"/>
      <c r="B147" s="122" t="s">
        <v>277</v>
      </c>
      <c r="C147" s="123"/>
      <c r="D147" s="123"/>
      <c r="E147" s="123"/>
      <c r="F147" s="123"/>
      <c r="G147" s="123"/>
      <c r="H147" s="59">
        <f>H17+H20+H25+H32+H37+H42+H58+H70+H75+H84+H90+H98+H102+H108+H111+H117+H123+H127+H131+H135+H145</f>
        <v>0</v>
      </c>
      <c r="I147" s="13"/>
    </row>
    <row r="148" spans="1:9" s="3" customFormat="1" ht="14.25" customHeight="1">
      <c r="A148" s="85"/>
      <c r="C148" s="124"/>
      <c r="D148" s="124"/>
      <c r="E148" s="40"/>
      <c r="G148" s="70"/>
      <c r="H148" s="24"/>
    </row>
    <row r="149" spans="1:9" s="11" customFormat="1" ht="27.75" customHeight="1">
      <c r="A149" s="86" t="s">
        <v>206</v>
      </c>
      <c r="C149" s="113"/>
      <c r="D149" s="114"/>
      <c r="E149" s="114"/>
      <c r="F149" s="115"/>
      <c r="G149" s="71" t="s">
        <v>62</v>
      </c>
      <c r="H149" s="62"/>
    </row>
    <row r="150" spans="1:9" s="11" customFormat="1" ht="16.350000000000001" customHeight="1">
      <c r="A150" s="87"/>
      <c r="C150" s="116"/>
      <c r="D150" s="116"/>
      <c r="E150" s="40"/>
      <c r="G150" s="72"/>
      <c r="H150" s="25"/>
    </row>
    <row r="151" spans="1:9" s="11" customFormat="1" ht="30.75" customHeight="1">
      <c r="A151" s="86" t="s">
        <v>207</v>
      </c>
      <c r="C151" s="113"/>
      <c r="D151" s="114"/>
      <c r="E151" s="114"/>
      <c r="F151" s="115"/>
      <c r="G151" s="71" t="s">
        <v>62</v>
      </c>
      <c r="H151" s="62"/>
    </row>
    <row r="152" spans="1:9" s="11" customFormat="1" ht="19.5" customHeight="1">
      <c r="C152" s="116"/>
      <c r="D152" s="116"/>
      <c r="E152" s="40"/>
      <c r="G152" s="72"/>
      <c r="H152" s="25"/>
    </row>
    <row r="153" spans="1:9" s="2" customFormat="1" ht="27.75" customHeight="1">
      <c r="A153" s="117" t="s">
        <v>205</v>
      </c>
      <c r="B153" s="117"/>
      <c r="C153" s="117"/>
      <c r="D153" s="117"/>
      <c r="E153" s="117"/>
      <c r="F153" s="117"/>
      <c r="G153" s="117"/>
      <c r="H153" s="117"/>
    </row>
    <row r="154" spans="1:9" s="2" customFormat="1" ht="16.350000000000001" customHeight="1">
      <c r="C154" s="111"/>
      <c r="D154" s="111"/>
      <c r="E154" s="41"/>
      <c r="G154" s="73"/>
      <c r="H154" s="26"/>
    </row>
    <row r="155" spans="1:9" s="2" customFormat="1" ht="16.350000000000001" customHeight="1">
      <c r="C155" s="111"/>
      <c r="D155" s="111"/>
      <c r="E155" s="41"/>
      <c r="G155" s="73"/>
      <c r="H155" s="26"/>
    </row>
    <row r="156" spans="1:9" s="2" customFormat="1" ht="27" customHeight="1">
      <c r="C156" s="111"/>
      <c r="D156" s="111"/>
      <c r="E156" s="41"/>
      <c r="G156" s="73"/>
      <c r="H156" s="26"/>
    </row>
    <row r="157" spans="1:9" s="2" customFormat="1" ht="16.350000000000001" customHeight="1">
      <c r="C157" s="111"/>
      <c r="D157" s="111"/>
      <c r="E157" s="41"/>
      <c r="G157" s="73"/>
      <c r="H157" s="26"/>
    </row>
    <row r="158" spans="1:9" ht="16.350000000000001" customHeight="1">
      <c r="A158" s="2"/>
      <c r="B158" s="2"/>
      <c r="C158" s="111"/>
      <c r="D158" s="111"/>
      <c r="F158" s="2"/>
      <c r="G158" s="73"/>
      <c r="H158" s="26"/>
    </row>
    <row r="159" spans="1:9" ht="16.350000000000001" customHeight="1">
      <c r="C159" s="112"/>
      <c r="D159" s="112"/>
    </row>
    <row r="160" spans="1:9" ht="16.350000000000001" customHeight="1">
      <c r="C160" s="112"/>
      <c r="D160" s="112"/>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123 Main Street Houston, TX 77002&amp;R&amp;"Myriad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13314"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07DA0B6C-55F6-4AE2-9B20-254242735D9F}">
          <x14:formula1>
            <xm:f>'Drop Down Options'!$A$7:$A$8</xm:f>
          </x14:formula1>
          <xm:sqref>C96:D96</xm:sqref>
        </x14:dataValidation>
        <x14:dataValidation type="list" allowBlank="1" showInputMessage="1" showErrorMessage="1" xr:uid="{B8CE6E49-663E-400B-B8F7-BDD5F3982E35}">
          <x14:formula1>
            <xm:f>'Drop Down Options'!$A$12:$A$16</xm:f>
          </x14:formula1>
          <xm:sqref>K133:L136 C139:D142</xm:sqref>
        </x14:dataValidation>
        <x14:dataValidation type="list" allowBlank="1" showInputMessage="1" showErrorMessage="1" xr:uid="{DF6A1085-3B3B-45F7-9491-D5C467341A6A}">
          <x14:formula1>
            <xm:f>'Drop Down Options'!$A$28:$A$32</xm:f>
          </x14:formula1>
          <xm:sqref>C54:D55</xm:sqref>
        </x14:dataValidation>
        <x14:dataValidation type="list" allowBlank="1" showInputMessage="1" showErrorMessage="1" xr:uid="{D67395A5-59AE-4D52-8530-D1E62D948923}">
          <x14:formula1>
            <xm:f>'Drop Down Options'!$A$80:$A$82</xm:f>
          </x14:formula1>
          <xm:sqref>C41:D41</xm:sqref>
        </x14:dataValidation>
        <x14:dataValidation type="list" allowBlank="1" showInputMessage="1" showErrorMessage="1" xr:uid="{8945FD7B-1611-4CFE-82B1-2B865C753332}">
          <x14:formula1>
            <xm:f>'Drop Down Options'!$A$84:$A$85</xm:f>
          </x14:formula1>
          <xm:sqref>C143:D143</xm:sqref>
        </x14:dataValidation>
        <x14:dataValidation type="list" allowBlank="1" showInputMessage="1" showErrorMessage="1" xr:uid="{17F3D35E-8F38-43A2-8048-22C3F64AB4A7}">
          <x14:formula1>
            <xm:f>'Drop Down Options'!$A$88:$A$96</xm:f>
          </x14:formula1>
          <xm:sqref>C144:D144</xm:sqref>
        </x14:dataValidation>
        <x14:dataValidation type="list" allowBlank="1" showInputMessage="1" showErrorMessage="1" xr:uid="{D01A19E5-BFE6-4D4D-B9EF-D0A7EE60A2BA}">
          <x14:formula1>
            <xm:f>'Drop Down Options'!$A$33:$A$35</xm:f>
          </x14:formula1>
          <xm:sqref>C56:D57</xm:sqref>
        </x14:dataValidation>
        <x14:dataValidation type="list" allowBlank="1" showInputMessage="1" showErrorMessage="1" xr:uid="{FD627171-5317-433E-9B4C-C8F64A09B620}">
          <x14:formula1>
            <xm:f>'Drop Down Options'!$A$7:$A$9</xm:f>
          </x14:formula1>
          <xm:sqref>C97:D97</xm:sqref>
        </x14:dataValidation>
        <x14:dataValidation type="list" allowBlank="1" showInputMessage="1" showErrorMessage="1" xr:uid="{41D8CACA-221E-40A8-97B0-7C080C80F9A1}">
          <x14:formula1>
            <xm:f>'Drop Down Options'!$A$19:$A$25</xm:f>
          </x14:formula1>
          <xm:sqref>C29:D31</xm:sqref>
        </x14:dataValidation>
        <x14:dataValidation type="list" allowBlank="1" showInputMessage="1" showErrorMessage="1" xr:uid="{63F0F905-8282-4794-AA64-929208A328B3}">
          <x14:formula1>
            <xm:f>'Drop Down Options'!$A$2:$A$4</xm:f>
          </x14:formula1>
          <xm:sqref>C22:D24</xm:sqref>
        </x14:dataValidation>
        <x14:dataValidation type="list" allowBlank="1" showInputMessage="1" showErrorMessage="1" xr:uid="{5AF18AB3-CD57-4661-8C2B-549BB81730C3}">
          <x14:formula1>
            <xm:f>'Drop Down Options'!$A$99:$A$100</xm:f>
          </x14:formula1>
          <xm:sqref>C69:D69</xm:sqref>
        </x14:dataValidation>
        <x14:dataValidation type="list" allowBlank="1" showInputMessage="1" showErrorMessage="1" xr:uid="{DF51F7B7-BC29-4000-96FD-FE6D8BA65240}">
          <x14:formula1>
            <xm:f>'Drop Down Options'!$A$112:$A$113</xm:f>
          </x14:formula1>
          <xm:sqref>C107:D107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D8449-5C2C-4481-924F-4ABF2E02981E}">
  <sheetPr>
    <tabColor theme="2" tint="-9.9978637043366805E-2"/>
    <pageSetUpPr fitToPage="1"/>
  </sheetPr>
  <dimension ref="A1:N160"/>
  <sheetViews>
    <sheetView showRuler="0" view="pageLayout" zoomScale="110" zoomScaleNormal="120" zoomScalePageLayoutView="110" workbookViewId="0">
      <selection activeCell="C92" sqref="C92:D92"/>
    </sheetView>
  </sheetViews>
  <sheetFormatPr defaultColWidth="9.140625" defaultRowHeight="16.350000000000001" customHeight="1"/>
  <cols>
    <col min="1" max="1" width="7.7109375" style="1" customWidth="1"/>
    <col min="2" max="2" width="29.5703125" style="1" bestFit="1" customWidth="1"/>
    <col min="3" max="3" width="6" style="1" customWidth="1"/>
    <col min="4" max="4" width="59.8554687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54" t="s">
        <v>4</v>
      </c>
      <c r="B1" s="155"/>
      <c r="C1" s="155"/>
      <c r="D1" s="156" t="s">
        <v>320</v>
      </c>
      <c r="E1" s="156"/>
      <c r="F1" s="156"/>
      <c r="G1" s="156"/>
      <c r="H1" s="157"/>
    </row>
    <row r="2" spans="1:14" ht="16.350000000000001" customHeight="1">
      <c r="A2" s="154" t="s">
        <v>0</v>
      </c>
      <c r="B2" s="155"/>
      <c r="C2" s="155"/>
      <c r="D2" s="158" t="s">
        <v>321</v>
      </c>
      <c r="E2" s="158"/>
      <c r="F2" s="159"/>
      <c r="G2" s="64" t="s">
        <v>289</v>
      </c>
      <c r="H2" s="77"/>
      <c r="K2" s="1">
        <v>0</v>
      </c>
    </row>
    <row r="3" spans="1:14" ht="16.350000000000001" customHeight="1">
      <c r="A3" s="154" t="s">
        <v>286</v>
      </c>
      <c r="B3" s="155"/>
      <c r="C3" s="155"/>
      <c r="D3" s="160"/>
      <c r="E3" s="160"/>
      <c r="F3" s="161"/>
      <c r="G3" s="76" t="s">
        <v>211</v>
      </c>
      <c r="H3" s="78"/>
    </row>
    <row r="4" spans="1:14" s="3" customFormat="1" ht="16.350000000000001" customHeight="1">
      <c r="A4" s="150" t="s">
        <v>212</v>
      </c>
      <c r="B4" s="151"/>
      <c r="C4" s="151"/>
      <c r="D4" s="151"/>
      <c r="E4" s="151"/>
      <c r="F4" s="151"/>
      <c r="G4" s="151"/>
      <c r="H4" s="152"/>
      <c r="N4" s="12"/>
    </row>
    <row r="5" spans="1:14" s="5" customFormat="1" ht="57" customHeight="1">
      <c r="A5" s="4"/>
      <c r="B5" s="80" t="s">
        <v>1</v>
      </c>
      <c r="C5" s="153" t="s">
        <v>2</v>
      </c>
      <c r="D5" s="153"/>
      <c r="E5" s="44" t="s">
        <v>214</v>
      </c>
      <c r="F5" s="44" t="s">
        <v>213</v>
      </c>
      <c r="G5" s="65" t="s">
        <v>215</v>
      </c>
      <c r="H5" s="45" t="s">
        <v>3</v>
      </c>
    </row>
    <row r="6" spans="1:14" s="3" customFormat="1" ht="30.75" customHeight="1">
      <c r="A6" s="6"/>
      <c r="B6" s="46" t="s">
        <v>5</v>
      </c>
      <c r="C6" s="127" t="s">
        <v>64</v>
      </c>
      <c r="D6" s="128"/>
      <c r="E6" s="37"/>
      <c r="F6" s="38" t="s">
        <v>281</v>
      </c>
      <c r="G6" s="68">
        <v>0</v>
      </c>
      <c r="H6" s="23">
        <f t="shared" ref="H6:H15" si="0">E6*G6</f>
        <v>0</v>
      </c>
    </row>
    <row r="7" spans="1:14" s="3" customFormat="1" ht="27" customHeight="1">
      <c r="A7" s="6"/>
      <c r="B7" s="46" t="s">
        <v>6</v>
      </c>
      <c r="C7" s="127" t="s">
        <v>65</v>
      </c>
      <c r="D7" s="128"/>
      <c r="E7" s="37"/>
      <c r="F7" s="38" t="s">
        <v>281</v>
      </c>
      <c r="G7" s="68">
        <v>0</v>
      </c>
      <c r="H7" s="23">
        <f t="shared" si="0"/>
        <v>0</v>
      </c>
    </row>
    <row r="8" spans="1:14" s="3" customFormat="1" ht="75" customHeight="1">
      <c r="A8" s="6"/>
      <c r="B8" s="46" t="s">
        <v>7</v>
      </c>
      <c r="C8" s="127" t="s">
        <v>276</v>
      </c>
      <c r="D8" s="128"/>
      <c r="E8" s="37"/>
      <c r="F8" s="38" t="s">
        <v>279</v>
      </c>
      <c r="G8" s="68">
        <v>0</v>
      </c>
      <c r="H8" s="23">
        <f t="shared" si="0"/>
        <v>0</v>
      </c>
    </row>
    <row r="9" spans="1:14" s="3" customFormat="1" ht="32.25" customHeight="1">
      <c r="A9" s="6"/>
      <c r="B9" s="46" t="s">
        <v>8</v>
      </c>
      <c r="C9" s="127" t="s">
        <v>208</v>
      </c>
      <c r="D9" s="128"/>
      <c r="E9" s="39"/>
      <c r="F9" s="38" t="s">
        <v>281</v>
      </c>
      <c r="G9" s="68">
        <v>0</v>
      </c>
      <c r="H9" s="23">
        <f t="shared" si="0"/>
        <v>0</v>
      </c>
    </row>
    <row r="10" spans="1:14" s="3" customFormat="1" ht="21.75" customHeight="1">
      <c r="A10" s="108"/>
      <c r="B10" s="46" t="s">
        <v>274</v>
      </c>
      <c r="C10" s="127" t="s">
        <v>275</v>
      </c>
      <c r="D10" s="128"/>
      <c r="E10" s="39"/>
      <c r="F10" s="38" t="s">
        <v>281</v>
      </c>
      <c r="G10" s="68">
        <v>0</v>
      </c>
      <c r="H10" s="29">
        <f t="shared" si="0"/>
        <v>0</v>
      </c>
    </row>
    <row r="11" spans="1:14" s="3" customFormat="1" ht="13.5" customHeight="1">
      <c r="A11" s="6"/>
      <c r="B11" s="46" t="s">
        <v>9</v>
      </c>
      <c r="C11" s="127" t="s">
        <v>66</v>
      </c>
      <c r="D11" s="128"/>
      <c r="E11" s="39"/>
      <c r="F11" s="38" t="s">
        <v>281</v>
      </c>
      <c r="G11" s="68">
        <v>0</v>
      </c>
      <c r="H11" s="29">
        <f t="shared" si="0"/>
        <v>0</v>
      </c>
    </row>
    <row r="12" spans="1:14" s="3" customFormat="1" ht="30" customHeight="1">
      <c r="A12" s="6"/>
      <c r="B12" s="46" t="s">
        <v>219</v>
      </c>
      <c r="C12" s="127" t="s">
        <v>220</v>
      </c>
      <c r="D12" s="134"/>
      <c r="E12" s="37"/>
      <c r="F12" s="38" t="s">
        <v>283</v>
      </c>
      <c r="G12" s="68">
        <v>0</v>
      </c>
      <c r="H12" s="29">
        <f t="shared" si="0"/>
        <v>0</v>
      </c>
    </row>
    <row r="13" spans="1:14" s="3" customFormat="1" ht="15" customHeight="1">
      <c r="A13" s="6"/>
      <c r="B13" s="46" t="s">
        <v>98</v>
      </c>
      <c r="C13" s="127" t="s">
        <v>107</v>
      </c>
      <c r="D13" s="134"/>
      <c r="E13" s="38"/>
      <c r="F13" s="42" t="s">
        <v>284</v>
      </c>
      <c r="G13" s="68">
        <v>0</v>
      </c>
      <c r="H13" s="29">
        <f t="shared" si="0"/>
        <v>0</v>
      </c>
    </row>
    <row r="14" spans="1:14" s="3" customFormat="1" ht="15" customHeight="1">
      <c r="A14" s="6"/>
      <c r="B14" s="46" t="s">
        <v>198</v>
      </c>
      <c r="C14" s="127" t="s">
        <v>199</v>
      </c>
      <c r="D14" s="134"/>
      <c r="E14" s="38"/>
      <c r="F14" s="38" t="s">
        <v>281</v>
      </c>
      <c r="G14" s="66">
        <v>0</v>
      </c>
      <c r="H14" s="29">
        <f t="shared" si="0"/>
        <v>0</v>
      </c>
    </row>
    <row r="15" spans="1:14" s="3" customFormat="1" ht="48.75" customHeight="1">
      <c r="A15" s="6"/>
      <c r="B15" s="46" t="s">
        <v>198</v>
      </c>
      <c r="C15" s="127" t="s">
        <v>209</v>
      </c>
      <c r="D15" s="134"/>
      <c r="E15" s="38"/>
      <c r="F15" s="38" t="s">
        <v>281</v>
      </c>
      <c r="G15" s="66">
        <v>0</v>
      </c>
      <c r="H15" s="29">
        <f t="shared" si="0"/>
        <v>0</v>
      </c>
    </row>
    <row r="16" spans="1:14" s="22" customFormat="1" ht="15" customHeight="1">
      <c r="A16" s="21"/>
      <c r="B16" s="31" t="s">
        <v>203</v>
      </c>
      <c r="C16" s="127" t="s">
        <v>204</v>
      </c>
      <c r="D16" s="134"/>
      <c r="E16" s="75" t="s">
        <v>282</v>
      </c>
      <c r="F16" s="75" t="s">
        <v>282</v>
      </c>
      <c r="G16" s="75" t="s">
        <v>282</v>
      </c>
      <c r="H16" s="75" t="s">
        <v>282</v>
      </c>
    </row>
    <row r="17" spans="1:8" s="3" customFormat="1" ht="16.350000000000001" customHeight="1">
      <c r="A17" s="8"/>
      <c r="B17" s="129" t="s">
        <v>217</v>
      </c>
      <c r="C17" s="129"/>
      <c r="D17" s="129"/>
      <c r="E17" s="129"/>
      <c r="F17" s="129"/>
      <c r="G17" s="129"/>
      <c r="H17" s="43">
        <f>SUM(H6:H16)</f>
        <v>0</v>
      </c>
    </row>
    <row r="18" spans="1:8" s="3" customFormat="1" ht="16.350000000000001" customHeight="1">
      <c r="A18" s="150" t="s">
        <v>216</v>
      </c>
      <c r="B18" s="151"/>
      <c r="C18" s="151"/>
      <c r="D18" s="151"/>
      <c r="E18" s="151"/>
      <c r="F18" s="151"/>
      <c r="G18" s="151"/>
      <c r="H18" s="152"/>
    </row>
    <row r="19" spans="1:8" s="3" customFormat="1" ht="21.75" customHeight="1">
      <c r="A19" s="6"/>
      <c r="B19" s="36" t="s">
        <v>124</v>
      </c>
      <c r="C19" s="145" t="s">
        <v>182</v>
      </c>
      <c r="D19" s="147"/>
      <c r="E19" s="37"/>
      <c r="F19" s="28" t="s">
        <v>280</v>
      </c>
      <c r="G19" s="68">
        <v>0</v>
      </c>
      <c r="H19" s="56">
        <f>E19*G19</f>
        <v>0</v>
      </c>
    </row>
    <row r="20" spans="1:8" s="3" customFormat="1" ht="16.350000000000001" customHeight="1">
      <c r="A20" s="7"/>
      <c r="B20" s="129" t="s">
        <v>218</v>
      </c>
      <c r="C20" s="129"/>
      <c r="D20" s="129"/>
      <c r="E20" s="129"/>
      <c r="F20" s="129"/>
      <c r="G20" s="129"/>
      <c r="H20" s="43">
        <f>SUM(H19)</f>
        <v>0</v>
      </c>
    </row>
    <row r="21" spans="1:8" s="3" customFormat="1" ht="16.350000000000001" customHeight="1">
      <c r="A21" s="150" t="s">
        <v>11</v>
      </c>
      <c r="B21" s="151"/>
      <c r="C21" s="151"/>
      <c r="D21" s="151"/>
      <c r="E21" s="151"/>
      <c r="F21" s="151"/>
      <c r="G21" s="151"/>
      <c r="H21" s="152"/>
    </row>
    <row r="22" spans="1:8" s="5" customFormat="1" ht="17.25" customHeight="1">
      <c r="A22" s="4"/>
      <c r="B22" s="36" t="s">
        <v>117</v>
      </c>
      <c r="C22" s="145" t="s">
        <v>184</v>
      </c>
      <c r="D22" s="146"/>
      <c r="E22" s="28"/>
      <c r="F22" s="28" t="s">
        <v>236</v>
      </c>
      <c r="G22" s="67">
        <v>0</v>
      </c>
      <c r="H22" s="29">
        <f t="shared" ref="H22:H24" si="1">E22*G22</f>
        <v>0</v>
      </c>
    </row>
    <row r="23" spans="1:8" s="5" customFormat="1" ht="18.75" customHeight="1">
      <c r="A23" s="4"/>
      <c r="B23" s="36" t="s">
        <v>117</v>
      </c>
      <c r="C23" s="145" t="s">
        <v>185</v>
      </c>
      <c r="D23" s="146"/>
      <c r="E23" s="28"/>
      <c r="F23" s="28" t="s">
        <v>236</v>
      </c>
      <c r="G23" s="67">
        <v>0</v>
      </c>
      <c r="H23" s="29">
        <f t="shared" si="1"/>
        <v>0</v>
      </c>
    </row>
    <row r="24" spans="1:8" s="5" customFormat="1" ht="18.75" customHeight="1">
      <c r="A24" s="4"/>
      <c r="B24" s="36" t="s">
        <v>221</v>
      </c>
      <c r="C24" s="145" t="s">
        <v>222</v>
      </c>
      <c r="D24" s="146"/>
      <c r="E24" s="28"/>
      <c r="F24" s="28" t="s">
        <v>236</v>
      </c>
      <c r="G24" s="67">
        <v>0</v>
      </c>
      <c r="H24" s="29">
        <f t="shared" si="1"/>
        <v>0</v>
      </c>
    </row>
    <row r="25" spans="1:8" s="3" customFormat="1" ht="16.350000000000001" customHeight="1">
      <c r="A25" s="8"/>
      <c r="B25" s="129" t="s">
        <v>223</v>
      </c>
      <c r="C25" s="129"/>
      <c r="D25" s="129"/>
      <c r="E25" s="129"/>
      <c r="F25" s="129"/>
      <c r="G25" s="129"/>
      <c r="H25" s="47">
        <f>SUM(H22:H24)</f>
        <v>0</v>
      </c>
    </row>
    <row r="26" spans="1:8" s="3" customFormat="1" ht="16.350000000000001" customHeight="1">
      <c r="A26" s="150" t="s">
        <v>225</v>
      </c>
      <c r="B26" s="151"/>
      <c r="C26" s="151"/>
      <c r="D26" s="151"/>
      <c r="E26" s="151"/>
      <c r="F26" s="151"/>
      <c r="G26" s="151"/>
      <c r="H26" s="152"/>
    </row>
    <row r="27" spans="1:8" s="5" customFormat="1" ht="19.5" customHeight="1">
      <c r="A27" s="4"/>
      <c r="B27" s="36" t="s">
        <v>12</v>
      </c>
      <c r="C27" s="145" t="s">
        <v>194</v>
      </c>
      <c r="D27" s="147"/>
      <c r="E27" s="28"/>
      <c r="F27" s="28" t="s">
        <v>236</v>
      </c>
      <c r="G27" s="67">
        <v>0</v>
      </c>
      <c r="H27" s="29">
        <f t="shared" ref="H27:H31" si="2">E27*G27</f>
        <v>0</v>
      </c>
    </row>
    <row r="28" spans="1:8" s="5" customFormat="1" ht="17.25" customHeight="1">
      <c r="A28" s="4"/>
      <c r="B28" s="36" t="s">
        <v>13</v>
      </c>
      <c r="C28" s="145" t="s">
        <v>67</v>
      </c>
      <c r="D28" s="147"/>
      <c r="E28" s="28"/>
      <c r="F28" s="28" t="s">
        <v>236</v>
      </c>
      <c r="G28" s="67">
        <v>0</v>
      </c>
      <c r="H28" s="29">
        <f t="shared" si="2"/>
        <v>0</v>
      </c>
    </row>
    <row r="29" spans="1:8" s="5" customFormat="1" ht="17.25" customHeight="1">
      <c r="A29" s="4"/>
      <c r="B29" s="36" t="s">
        <v>10</v>
      </c>
      <c r="C29" s="145" t="s">
        <v>127</v>
      </c>
      <c r="D29" s="147"/>
      <c r="E29" s="28"/>
      <c r="F29" s="28" t="s">
        <v>236</v>
      </c>
      <c r="G29" s="67">
        <v>0</v>
      </c>
      <c r="H29" s="29">
        <f t="shared" si="2"/>
        <v>0</v>
      </c>
    </row>
    <row r="30" spans="1:8" s="5" customFormat="1" ht="18" customHeight="1">
      <c r="A30" s="4"/>
      <c r="B30" s="36" t="s">
        <v>10</v>
      </c>
      <c r="C30" s="145" t="s">
        <v>129</v>
      </c>
      <c r="D30" s="147"/>
      <c r="E30" s="28"/>
      <c r="F30" s="28" t="s">
        <v>236</v>
      </c>
      <c r="G30" s="67">
        <v>0</v>
      </c>
      <c r="H30" s="29">
        <f t="shared" si="2"/>
        <v>0</v>
      </c>
    </row>
    <row r="31" spans="1:8" s="5" customFormat="1" ht="15.75" customHeight="1">
      <c r="A31" s="4"/>
      <c r="B31" s="36" t="s">
        <v>10</v>
      </c>
      <c r="C31" s="145" t="s">
        <v>128</v>
      </c>
      <c r="D31" s="147"/>
      <c r="E31" s="28"/>
      <c r="F31" s="28" t="s">
        <v>236</v>
      </c>
      <c r="G31" s="67">
        <v>0</v>
      </c>
      <c r="H31" s="29">
        <f t="shared" si="2"/>
        <v>0</v>
      </c>
    </row>
    <row r="32" spans="1:8" s="3" customFormat="1" ht="16.350000000000001" customHeight="1">
      <c r="A32" s="8"/>
      <c r="B32" s="129" t="s">
        <v>224</v>
      </c>
      <c r="C32" s="129"/>
      <c r="D32" s="129"/>
      <c r="E32" s="129"/>
      <c r="F32" s="129"/>
      <c r="G32" s="129"/>
      <c r="H32" s="47">
        <f>SUM(H27:H31)</f>
        <v>0</v>
      </c>
    </row>
    <row r="33" spans="1:9" s="3" customFormat="1" ht="16.350000000000001" customHeight="1">
      <c r="A33" s="150" t="s">
        <v>14</v>
      </c>
      <c r="B33" s="151"/>
      <c r="C33" s="151"/>
      <c r="D33" s="151"/>
      <c r="E33" s="151"/>
      <c r="F33" s="151"/>
      <c r="G33" s="151"/>
      <c r="H33" s="152"/>
    </row>
    <row r="34" spans="1:9" s="3" customFormat="1" ht="12.75" customHeight="1">
      <c r="A34" s="131" t="s">
        <v>15</v>
      </c>
      <c r="B34" s="132"/>
      <c r="C34" s="132"/>
      <c r="D34" s="132"/>
      <c r="E34" s="132"/>
      <c r="F34" s="132"/>
      <c r="G34" s="132"/>
      <c r="H34" s="133"/>
    </row>
    <row r="35" spans="1:9" s="22" customFormat="1" ht="21.75" customHeight="1">
      <c r="A35" s="110" t="s">
        <v>322</v>
      </c>
      <c r="B35" s="32" t="s">
        <v>201</v>
      </c>
      <c r="C35" s="145" t="s">
        <v>319</v>
      </c>
      <c r="D35" s="147"/>
      <c r="E35" s="37"/>
      <c r="F35" s="38" t="s">
        <v>172</v>
      </c>
      <c r="G35" s="68">
        <v>0</v>
      </c>
      <c r="H35" s="30">
        <f>SUM(E35*G35)</f>
        <v>0</v>
      </c>
    </row>
    <row r="36" spans="1:9" s="22" customFormat="1" ht="14.25" customHeight="1">
      <c r="A36" s="9"/>
      <c r="B36" s="32" t="s">
        <v>17</v>
      </c>
      <c r="C36" s="145" t="s">
        <v>202</v>
      </c>
      <c r="D36" s="147"/>
      <c r="E36" s="37"/>
      <c r="F36" s="38" t="s">
        <v>172</v>
      </c>
      <c r="G36" s="68">
        <v>0</v>
      </c>
      <c r="H36" s="30">
        <f>SUM(E36*G36)</f>
        <v>0</v>
      </c>
    </row>
    <row r="37" spans="1:9" s="3" customFormat="1" ht="16.350000000000001" customHeight="1">
      <c r="A37" s="7"/>
      <c r="B37" s="129" t="s">
        <v>226</v>
      </c>
      <c r="C37" s="129"/>
      <c r="D37" s="129"/>
      <c r="E37" s="129"/>
      <c r="F37" s="129"/>
      <c r="G37" s="129"/>
      <c r="H37" s="47">
        <f>SUM(H35:H36)</f>
        <v>0</v>
      </c>
      <c r="I37" s="14"/>
    </row>
    <row r="38" spans="1:9" s="3" customFormat="1" ht="12.75" customHeight="1">
      <c r="A38" s="131" t="s">
        <v>16</v>
      </c>
      <c r="B38" s="132"/>
      <c r="C38" s="132"/>
      <c r="D38" s="132"/>
      <c r="E38" s="132"/>
      <c r="F38" s="132"/>
      <c r="G38" s="132"/>
      <c r="H38" s="133"/>
    </row>
    <row r="39" spans="1:9" s="3" customFormat="1" ht="18.75" customHeight="1">
      <c r="A39" s="6"/>
      <c r="B39" s="36" t="s">
        <v>99</v>
      </c>
      <c r="C39" s="145" t="s">
        <v>100</v>
      </c>
      <c r="D39" s="147"/>
      <c r="E39" s="28"/>
      <c r="F39" s="28" t="s">
        <v>236</v>
      </c>
      <c r="G39" s="67">
        <v>0</v>
      </c>
      <c r="H39" s="29">
        <f t="shared" ref="H39:H41" si="3">E39*G39</f>
        <v>0</v>
      </c>
    </row>
    <row r="40" spans="1:9" s="3" customFormat="1" ht="24" customHeight="1">
      <c r="A40" s="6"/>
      <c r="B40" s="36" t="s">
        <v>109</v>
      </c>
      <c r="C40" s="145" t="s">
        <v>108</v>
      </c>
      <c r="D40" s="146"/>
      <c r="E40" s="28"/>
      <c r="F40" s="28" t="s">
        <v>236</v>
      </c>
      <c r="G40" s="67">
        <v>0</v>
      </c>
      <c r="H40" s="29">
        <f t="shared" si="3"/>
        <v>0</v>
      </c>
    </row>
    <row r="41" spans="1:9" s="3" customFormat="1" ht="21.75" customHeight="1">
      <c r="A41" s="6"/>
      <c r="B41" s="36" t="s">
        <v>241</v>
      </c>
      <c r="C41" s="145" t="s">
        <v>242</v>
      </c>
      <c r="D41" s="147"/>
      <c r="E41" s="28"/>
      <c r="F41" s="28" t="s">
        <v>236</v>
      </c>
      <c r="G41" s="67">
        <v>0</v>
      </c>
      <c r="H41" s="29">
        <f t="shared" si="3"/>
        <v>0</v>
      </c>
    </row>
    <row r="42" spans="1:9" s="3" customFormat="1" ht="16.350000000000001" customHeight="1">
      <c r="A42" s="8"/>
      <c r="B42" s="148" t="s">
        <v>210</v>
      </c>
      <c r="C42" s="149"/>
      <c r="D42" s="149"/>
      <c r="E42" s="149"/>
      <c r="F42" s="149"/>
      <c r="G42" s="149"/>
      <c r="H42" s="47">
        <f>SUM(H39:H41)</f>
        <v>0</v>
      </c>
      <c r="I42" s="13"/>
    </row>
    <row r="43" spans="1:9" s="3" customFormat="1" ht="12.75" customHeight="1">
      <c r="A43" s="131" t="s">
        <v>18</v>
      </c>
      <c r="B43" s="132"/>
      <c r="C43" s="132"/>
      <c r="D43" s="132"/>
      <c r="E43" s="132"/>
      <c r="F43" s="132"/>
      <c r="G43" s="132"/>
      <c r="H43" s="133"/>
    </row>
    <row r="44" spans="1:9" s="3" customFormat="1" ht="43.5" customHeight="1">
      <c r="A44" s="6"/>
      <c r="B44" s="46" t="s">
        <v>19</v>
      </c>
      <c r="C44" s="127" t="s">
        <v>68</v>
      </c>
      <c r="D44" s="134"/>
      <c r="E44" s="28"/>
      <c r="F44" s="28" t="s">
        <v>236</v>
      </c>
      <c r="G44" s="67">
        <v>0</v>
      </c>
      <c r="H44" s="29">
        <f t="shared" ref="H44:H57" si="4">E44*G44</f>
        <v>0</v>
      </c>
    </row>
    <row r="45" spans="1:9" s="3" customFormat="1" ht="41.25" customHeight="1">
      <c r="A45" s="6"/>
      <c r="B45" s="46" t="s">
        <v>20</v>
      </c>
      <c r="C45" s="127" t="s">
        <v>244</v>
      </c>
      <c r="D45" s="134"/>
      <c r="E45" s="28"/>
      <c r="F45" s="28" t="s">
        <v>236</v>
      </c>
      <c r="G45" s="67">
        <v>0</v>
      </c>
      <c r="H45" s="29">
        <f t="shared" si="4"/>
        <v>0</v>
      </c>
    </row>
    <row r="46" spans="1:9" s="3" customFormat="1" ht="39.75" customHeight="1">
      <c r="A46" s="6"/>
      <c r="B46" s="46" t="s">
        <v>69</v>
      </c>
      <c r="C46" s="127" t="s">
        <v>245</v>
      </c>
      <c r="D46" s="134"/>
      <c r="E46" s="28"/>
      <c r="F46" s="28" t="s">
        <v>236</v>
      </c>
      <c r="G46" s="67">
        <v>0</v>
      </c>
      <c r="H46" s="29">
        <f t="shared" si="4"/>
        <v>0</v>
      </c>
    </row>
    <row r="47" spans="1:9" s="3" customFormat="1" ht="40.5" customHeight="1">
      <c r="A47" s="6"/>
      <c r="B47" s="46" t="s">
        <v>21</v>
      </c>
      <c r="C47" s="127" t="s">
        <v>110</v>
      </c>
      <c r="D47" s="134"/>
      <c r="E47" s="28"/>
      <c r="F47" s="28" t="s">
        <v>236</v>
      </c>
      <c r="G47" s="67">
        <v>0</v>
      </c>
      <c r="H47" s="29">
        <f t="shared" si="4"/>
        <v>0</v>
      </c>
    </row>
    <row r="48" spans="1:9" s="3" customFormat="1" ht="55.5" customHeight="1">
      <c r="A48" s="6"/>
      <c r="B48" s="46" t="s">
        <v>22</v>
      </c>
      <c r="C48" s="127" t="s">
        <v>95</v>
      </c>
      <c r="D48" s="134"/>
      <c r="E48" s="28"/>
      <c r="F48" s="38" t="s">
        <v>281</v>
      </c>
      <c r="G48" s="67">
        <v>0</v>
      </c>
      <c r="H48" s="33">
        <f t="shared" si="4"/>
        <v>0</v>
      </c>
    </row>
    <row r="49" spans="1:9" s="3" customFormat="1" ht="41.25" customHeight="1">
      <c r="A49" s="6"/>
      <c r="B49" s="46" t="s">
        <v>23</v>
      </c>
      <c r="C49" s="127" t="s">
        <v>96</v>
      </c>
      <c r="D49" s="134"/>
      <c r="E49" s="28"/>
      <c r="F49" s="28" t="s">
        <v>236</v>
      </c>
      <c r="G49" s="67">
        <v>0</v>
      </c>
      <c r="H49" s="29">
        <f t="shared" si="4"/>
        <v>0</v>
      </c>
    </row>
    <row r="50" spans="1:9" s="3" customFormat="1" ht="15.75" customHeight="1">
      <c r="A50" s="6"/>
      <c r="B50" s="46" t="s">
        <v>243</v>
      </c>
      <c r="C50" s="127" t="s">
        <v>97</v>
      </c>
      <c r="D50" s="134"/>
      <c r="E50" s="28"/>
      <c r="F50" s="38" t="s">
        <v>281</v>
      </c>
      <c r="G50" s="67">
        <v>0</v>
      </c>
      <c r="H50" s="57">
        <f t="shared" si="4"/>
        <v>0</v>
      </c>
    </row>
    <row r="51" spans="1:9" s="3" customFormat="1" ht="24" customHeight="1">
      <c r="A51" s="6"/>
      <c r="B51" s="46" t="s">
        <v>24</v>
      </c>
      <c r="C51" s="127" t="s">
        <v>97</v>
      </c>
      <c r="D51" s="134"/>
      <c r="E51" s="28"/>
      <c r="F51" s="28" t="s">
        <v>236</v>
      </c>
      <c r="G51" s="67">
        <v>0</v>
      </c>
      <c r="H51" s="29">
        <f t="shared" si="4"/>
        <v>0</v>
      </c>
    </row>
    <row r="52" spans="1:9" s="3" customFormat="1" ht="15.75" customHeight="1">
      <c r="A52" s="6"/>
      <c r="B52" s="46" t="s">
        <v>25</v>
      </c>
      <c r="C52" s="127" t="s">
        <v>70</v>
      </c>
      <c r="D52" s="134"/>
      <c r="E52" s="28"/>
      <c r="F52" s="28" t="s">
        <v>236</v>
      </c>
      <c r="G52" s="67">
        <v>0</v>
      </c>
      <c r="H52" s="29">
        <f t="shared" si="4"/>
        <v>0</v>
      </c>
    </row>
    <row r="53" spans="1:9" s="3" customFormat="1" ht="16.350000000000001" customHeight="1">
      <c r="A53" s="6"/>
      <c r="B53" s="46" t="s">
        <v>10</v>
      </c>
      <c r="C53" s="127" t="s">
        <v>67</v>
      </c>
      <c r="D53" s="128"/>
      <c r="E53" s="28"/>
      <c r="F53" s="28" t="s">
        <v>236</v>
      </c>
      <c r="G53" s="67">
        <v>0</v>
      </c>
      <c r="H53" s="29">
        <f t="shared" si="4"/>
        <v>0</v>
      </c>
    </row>
    <row r="54" spans="1:9" s="22" customFormat="1" ht="16.350000000000001" customHeight="1">
      <c r="A54" s="21"/>
      <c r="B54" s="31" t="s">
        <v>133</v>
      </c>
      <c r="C54" s="127" t="s">
        <v>130</v>
      </c>
      <c r="D54" s="134"/>
      <c r="E54" s="28"/>
      <c r="F54" s="28" t="s">
        <v>236</v>
      </c>
      <c r="G54" s="67">
        <v>0</v>
      </c>
      <c r="H54" s="29">
        <f t="shared" si="4"/>
        <v>0</v>
      </c>
    </row>
    <row r="55" spans="1:9" s="3" customFormat="1" ht="16.350000000000001" customHeight="1">
      <c r="A55" s="6"/>
      <c r="B55" s="46" t="s">
        <v>133</v>
      </c>
      <c r="C55" s="127" t="s">
        <v>156</v>
      </c>
      <c r="D55" s="134"/>
      <c r="E55" s="28"/>
      <c r="F55" s="28" t="s">
        <v>236</v>
      </c>
      <c r="G55" s="67">
        <v>0</v>
      </c>
      <c r="H55" s="29">
        <f t="shared" si="4"/>
        <v>0</v>
      </c>
    </row>
    <row r="56" spans="1:9" s="3" customFormat="1" ht="16.350000000000001" customHeight="1">
      <c r="A56" s="6"/>
      <c r="B56" s="46" t="s">
        <v>173</v>
      </c>
      <c r="C56" s="127" t="s">
        <v>171</v>
      </c>
      <c r="D56" s="134"/>
      <c r="E56" s="28"/>
      <c r="F56" s="28" t="s">
        <v>236</v>
      </c>
      <c r="G56" s="67">
        <v>0</v>
      </c>
      <c r="H56" s="29">
        <f t="shared" si="4"/>
        <v>0</v>
      </c>
    </row>
    <row r="57" spans="1:9" s="3" customFormat="1" ht="16.350000000000001" customHeight="1">
      <c r="A57" s="6"/>
      <c r="B57" s="46" t="s">
        <v>173</v>
      </c>
      <c r="C57" s="127" t="s">
        <v>175</v>
      </c>
      <c r="D57" s="134"/>
      <c r="E57" s="28"/>
      <c r="F57" s="28" t="s">
        <v>236</v>
      </c>
      <c r="G57" s="67">
        <v>0</v>
      </c>
      <c r="H57" s="29">
        <f t="shared" si="4"/>
        <v>0</v>
      </c>
    </row>
    <row r="58" spans="1:9" s="3" customFormat="1" ht="16.350000000000001" customHeight="1">
      <c r="A58" s="8"/>
      <c r="B58" s="129" t="s">
        <v>227</v>
      </c>
      <c r="C58" s="129"/>
      <c r="D58" s="129"/>
      <c r="E58" s="129"/>
      <c r="F58" s="129"/>
      <c r="G58" s="129"/>
      <c r="H58" s="47">
        <f>SUM(H44:H57)</f>
        <v>0</v>
      </c>
      <c r="I58" s="14"/>
    </row>
    <row r="59" spans="1:9" s="3" customFormat="1" ht="12.75" customHeight="1">
      <c r="A59" s="131" t="s">
        <v>26</v>
      </c>
      <c r="B59" s="132"/>
      <c r="C59" s="132"/>
      <c r="D59" s="132"/>
      <c r="E59" s="132"/>
      <c r="F59" s="132"/>
      <c r="G59" s="132"/>
      <c r="H59" s="133"/>
    </row>
    <row r="60" spans="1:9" s="3" customFormat="1" ht="102.75" customHeight="1">
      <c r="A60" s="6"/>
      <c r="B60" s="46" t="s">
        <v>27</v>
      </c>
      <c r="C60" s="127" t="s">
        <v>71</v>
      </c>
      <c r="D60" s="134"/>
      <c r="E60" s="28"/>
      <c r="F60" s="28" t="s">
        <v>236</v>
      </c>
      <c r="G60" s="67">
        <v>0</v>
      </c>
      <c r="H60" s="29">
        <f t="shared" ref="H60:H69" si="5">E60*G60</f>
        <v>0</v>
      </c>
    </row>
    <row r="61" spans="1:9" s="3" customFormat="1" ht="60.75" customHeight="1">
      <c r="A61" s="6"/>
      <c r="B61" s="46" t="s">
        <v>72</v>
      </c>
      <c r="C61" s="127" t="s">
        <v>247</v>
      </c>
      <c r="D61" s="134"/>
      <c r="E61" s="28"/>
      <c r="F61" s="28" t="s">
        <v>236</v>
      </c>
      <c r="G61" s="67">
        <v>0</v>
      </c>
      <c r="H61" s="29">
        <f t="shared" si="5"/>
        <v>0</v>
      </c>
    </row>
    <row r="62" spans="1:9" s="3" customFormat="1" ht="23.25" customHeight="1">
      <c r="A62" s="6"/>
      <c r="B62" s="46" t="s">
        <v>28</v>
      </c>
      <c r="C62" s="127" t="s">
        <v>246</v>
      </c>
      <c r="D62" s="134"/>
      <c r="E62" s="28"/>
      <c r="F62" s="28" t="s">
        <v>236</v>
      </c>
      <c r="G62" s="67">
        <v>0</v>
      </c>
      <c r="H62" s="56">
        <f t="shared" si="5"/>
        <v>0</v>
      </c>
    </row>
    <row r="63" spans="1:9" s="3" customFormat="1" ht="23.25" customHeight="1">
      <c r="A63" s="6"/>
      <c r="B63" s="46" t="s">
        <v>29</v>
      </c>
      <c r="C63" s="127" t="s">
        <v>248</v>
      </c>
      <c r="D63" s="134"/>
      <c r="E63" s="28"/>
      <c r="F63" s="28" t="s">
        <v>236</v>
      </c>
      <c r="G63" s="67">
        <v>0</v>
      </c>
      <c r="H63" s="29">
        <f t="shared" si="5"/>
        <v>0</v>
      </c>
    </row>
    <row r="64" spans="1:9" s="3" customFormat="1" ht="15.75" customHeight="1">
      <c r="A64" s="6"/>
      <c r="B64" s="46" t="s">
        <v>73</v>
      </c>
      <c r="C64" s="127" t="s">
        <v>74</v>
      </c>
      <c r="D64" s="134"/>
      <c r="E64" s="28"/>
      <c r="F64" s="28" t="s">
        <v>236</v>
      </c>
      <c r="G64" s="67">
        <v>0</v>
      </c>
      <c r="H64" s="29">
        <f t="shared" si="5"/>
        <v>0</v>
      </c>
    </row>
    <row r="65" spans="1:9" s="3" customFormat="1" ht="28.5" customHeight="1">
      <c r="A65" s="6"/>
      <c r="B65" s="46" t="s">
        <v>31</v>
      </c>
      <c r="C65" s="127" t="s">
        <v>250</v>
      </c>
      <c r="D65" s="134"/>
      <c r="E65" s="28"/>
      <c r="F65" s="28" t="s">
        <v>236</v>
      </c>
      <c r="G65" s="67">
        <v>0</v>
      </c>
      <c r="H65" s="29">
        <f t="shared" si="5"/>
        <v>0</v>
      </c>
    </row>
    <row r="66" spans="1:9" s="3" customFormat="1" ht="33.75" customHeight="1">
      <c r="A66" s="6"/>
      <c r="B66" s="46" t="s">
        <v>30</v>
      </c>
      <c r="C66" s="127" t="s">
        <v>249</v>
      </c>
      <c r="D66" s="134"/>
      <c r="E66" s="28"/>
      <c r="F66" s="28" t="s">
        <v>236</v>
      </c>
      <c r="G66" s="67">
        <v>0</v>
      </c>
      <c r="H66" s="29">
        <f t="shared" si="5"/>
        <v>0</v>
      </c>
    </row>
    <row r="67" spans="1:9" s="3" customFormat="1" ht="19.5" customHeight="1">
      <c r="A67" s="6"/>
      <c r="B67" s="35" t="s">
        <v>75</v>
      </c>
      <c r="C67" s="127" t="s">
        <v>248</v>
      </c>
      <c r="D67" s="134"/>
      <c r="E67" s="28"/>
      <c r="F67" s="28" t="s">
        <v>236</v>
      </c>
      <c r="G67" s="67">
        <v>0</v>
      </c>
      <c r="H67" s="29">
        <f t="shared" si="5"/>
        <v>0</v>
      </c>
    </row>
    <row r="68" spans="1:9" s="3" customFormat="1" ht="16.350000000000001" customHeight="1">
      <c r="A68" s="6"/>
      <c r="B68" s="46" t="s">
        <v>101</v>
      </c>
      <c r="C68" s="127" t="s">
        <v>248</v>
      </c>
      <c r="D68" s="134"/>
      <c r="E68" s="28"/>
      <c r="F68" s="28" t="s">
        <v>236</v>
      </c>
      <c r="G68" s="67">
        <v>0</v>
      </c>
      <c r="H68" s="29">
        <f t="shared" si="5"/>
        <v>0</v>
      </c>
    </row>
    <row r="69" spans="1:9" s="3" customFormat="1" ht="24.75" customHeight="1">
      <c r="A69" s="6"/>
      <c r="B69" s="46" t="s">
        <v>10</v>
      </c>
      <c r="C69" s="127" t="s">
        <v>187</v>
      </c>
      <c r="D69" s="128"/>
      <c r="E69" s="28"/>
      <c r="F69" s="28" t="s">
        <v>236</v>
      </c>
      <c r="G69" s="67">
        <v>0</v>
      </c>
      <c r="H69" s="29">
        <f t="shared" si="5"/>
        <v>0</v>
      </c>
    </row>
    <row r="70" spans="1:9" s="3" customFormat="1" ht="16.350000000000001" customHeight="1">
      <c r="A70" s="8"/>
      <c r="B70" s="129" t="s">
        <v>228</v>
      </c>
      <c r="C70" s="129"/>
      <c r="D70" s="129"/>
      <c r="E70" s="129"/>
      <c r="F70" s="129"/>
      <c r="G70" s="129"/>
      <c r="H70" s="47">
        <f>SUM(H60:H69)</f>
        <v>0</v>
      </c>
      <c r="I70" s="14"/>
    </row>
    <row r="71" spans="1:9" s="3" customFormat="1" ht="12.75" customHeight="1">
      <c r="A71" s="131" t="s">
        <v>252</v>
      </c>
      <c r="B71" s="143"/>
      <c r="C71" s="143"/>
      <c r="D71" s="143"/>
      <c r="E71" s="143"/>
      <c r="F71" s="143"/>
      <c r="G71" s="143"/>
      <c r="H71" s="144"/>
    </row>
    <row r="72" spans="1:9" s="3" customFormat="1" ht="44.25" customHeight="1">
      <c r="A72" s="6"/>
      <c r="B72" s="46" t="s">
        <v>32</v>
      </c>
      <c r="C72" s="127" t="s">
        <v>251</v>
      </c>
      <c r="D72" s="134"/>
      <c r="E72" s="28"/>
      <c r="F72" s="28" t="s">
        <v>236</v>
      </c>
      <c r="G72" s="67">
        <v>0</v>
      </c>
      <c r="H72" s="29">
        <f t="shared" ref="H72:H74" si="6">E72*G72</f>
        <v>0</v>
      </c>
    </row>
    <row r="73" spans="1:9" s="3" customFormat="1" ht="27.75" customHeight="1">
      <c r="A73" s="6"/>
      <c r="B73" s="46" t="s">
        <v>76</v>
      </c>
      <c r="C73" s="127" t="s">
        <v>77</v>
      </c>
      <c r="D73" s="134"/>
      <c r="E73" s="28"/>
      <c r="F73" s="28" t="s">
        <v>236</v>
      </c>
      <c r="G73" s="67">
        <v>0</v>
      </c>
      <c r="H73" s="29">
        <f t="shared" si="6"/>
        <v>0</v>
      </c>
    </row>
    <row r="74" spans="1:9" s="3" customFormat="1" ht="15.75" customHeight="1">
      <c r="A74" s="6"/>
      <c r="B74" s="46" t="s">
        <v>78</v>
      </c>
      <c r="C74" s="127" t="s">
        <v>74</v>
      </c>
      <c r="D74" s="134"/>
      <c r="E74" s="28"/>
      <c r="F74" s="28" t="s">
        <v>236</v>
      </c>
      <c r="G74" s="67">
        <v>0</v>
      </c>
      <c r="H74" s="29">
        <f t="shared" si="6"/>
        <v>0</v>
      </c>
    </row>
    <row r="75" spans="1:9" s="3" customFormat="1" ht="16.350000000000001" customHeight="1">
      <c r="A75" s="7"/>
      <c r="B75" s="129" t="s">
        <v>253</v>
      </c>
      <c r="C75" s="129"/>
      <c r="D75" s="129"/>
      <c r="E75" s="129"/>
      <c r="F75" s="129"/>
      <c r="G75" s="129"/>
      <c r="H75" s="43">
        <f>SUM(H72:H74)</f>
        <v>0</v>
      </c>
      <c r="I75" s="14"/>
    </row>
    <row r="76" spans="1:9" s="3" customFormat="1" ht="12.75" customHeight="1">
      <c r="A76" s="131" t="s">
        <v>33</v>
      </c>
      <c r="B76" s="132"/>
      <c r="C76" s="132"/>
      <c r="D76" s="132"/>
      <c r="E76" s="132"/>
      <c r="F76" s="132"/>
      <c r="G76" s="132"/>
      <c r="H76" s="133"/>
    </row>
    <row r="77" spans="1:9" s="3" customFormat="1" ht="28.5" customHeight="1">
      <c r="A77" s="52"/>
      <c r="B77" s="46" t="s">
        <v>34</v>
      </c>
      <c r="C77" s="127" t="s">
        <v>254</v>
      </c>
      <c r="D77" s="134"/>
      <c r="E77" s="28"/>
      <c r="F77" s="28" t="s">
        <v>236</v>
      </c>
      <c r="G77" s="67">
        <v>0</v>
      </c>
      <c r="H77" s="29">
        <f t="shared" ref="H77:H83" si="7">E77*G77</f>
        <v>0</v>
      </c>
    </row>
    <row r="78" spans="1:9" s="3" customFormat="1" ht="39.75" customHeight="1">
      <c r="A78" s="52"/>
      <c r="B78" s="46" t="s">
        <v>79</v>
      </c>
      <c r="C78" s="138" t="s">
        <v>255</v>
      </c>
      <c r="D78" s="142"/>
      <c r="E78" s="28"/>
      <c r="F78" s="28" t="s">
        <v>236</v>
      </c>
      <c r="G78" s="67">
        <v>0</v>
      </c>
      <c r="H78" s="29">
        <f t="shared" si="7"/>
        <v>0</v>
      </c>
    </row>
    <row r="79" spans="1:9" s="3" customFormat="1" ht="30" customHeight="1">
      <c r="A79" s="52"/>
      <c r="B79" s="35" t="s">
        <v>80</v>
      </c>
      <c r="C79" s="138" t="s">
        <v>256</v>
      </c>
      <c r="D79" s="142"/>
      <c r="E79" s="28"/>
      <c r="F79" s="28" t="s">
        <v>236</v>
      </c>
      <c r="G79" s="67">
        <v>0</v>
      </c>
      <c r="H79" s="29">
        <f t="shared" si="7"/>
        <v>0</v>
      </c>
    </row>
    <row r="80" spans="1:9" s="3" customFormat="1" ht="15.75" customHeight="1">
      <c r="A80" s="52"/>
      <c r="B80" s="46" t="s">
        <v>81</v>
      </c>
      <c r="C80" s="127" t="s">
        <v>70</v>
      </c>
      <c r="D80" s="134"/>
      <c r="E80" s="28"/>
      <c r="F80" s="28" t="s">
        <v>236</v>
      </c>
      <c r="G80" s="67">
        <v>0</v>
      </c>
      <c r="H80" s="29">
        <f t="shared" si="7"/>
        <v>0</v>
      </c>
    </row>
    <row r="81" spans="1:9" s="3" customFormat="1" ht="27.75" customHeight="1">
      <c r="A81" s="52"/>
      <c r="B81" s="46" t="s">
        <v>35</v>
      </c>
      <c r="C81" s="127" t="s">
        <v>111</v>
      </c>
      <c r="D81" s="134"/>
      <c r="E81" s="28"/>
      <c r="F81" s="28" t="s">
        <v>236</v>
      </c>
      <c r="G81" s="67">
        <v>0</v>
      </c>
      <c r="H81" s="29">
        <f t="shared" si="7"/>
        <v>0</v>
      </c>
    </row>
    <row r="82" spans="1:9" s="3" customFormat="1" ht="16.350000000000001" customHeight="1">
      <c r="A82" s="52"/>
      <c r="B82" s="46" t="s">
        <v>102</v>
      </c>
      <c r="C82" s="127" t="s">
        <v>103</v>
      </c>
      <c r="D82" s="134"/>
      <c r="E82" s="28"/>
      <c r="F82" s="28" t="s">
        <v>236</v>
      </c>
      <c r="G82" s="67">
        <v>0</v>
      </c>
      <c r="H82" s="29">
        <f t="shared" si="7"/>
        <v>0</v>
      </c>
    </row>
    <row r="83" spans="1:9" s="3" customFormat="1" ht="16.350000000000001" customHeight="1">
      <c r="A83" s="52"/>
      <c r="B83" s="46" t="s">
        <v>104</v>
      </c>
      <c r="C83" s="127" t="s">
        <v>70</v>
      </c>
      <c r="D83" s="134"/>
      <c r="E83" s="28"/>
      <c r="F83" s="28" t="s">
        <v>236</v>
      </c>
      <c r="G83" s="67">
        <v>0</v>
      </c>
      <c r="H83" s="29">
        <f t="shared" si="7"/>
        <v>0</v>
      </c>
    </row>
    <row r="84" spans="1:9" s="3" customFormat="1" ht="16.350000000000001" customHeight="1">
      <c r="A84" s="53"/>
      <c r="B84" s="129" t="s">
        <v>285</v>
      </c>
      <c r="C84" s="141"/>
      <c r="D84" s="141"/>
      <c r="E84" s="141"/>
      <c r="F84" s="141"/>
      <c r="G84" s="141"/>
      <c r="H84" s="60">
        <f>SUM(H77:H83)</f>
        <v>0</v>
      </c>
      <c r="I84" s="14"/>
    </row>
    <row r="85" spans="1:9" s="3" customFormat="1" ht="12.75" customHeight="1">
      <c r="A85" s="131" t="s">
        <v>36</v>
      </c>
      <c r="B85" s="132"/>
      <c r="C85" s="132"/>
      <c r="D85" s="132"/>
      <c r="E85" s="132"/>
      <c r="F85" s="132"/>
      <c r="G85" s="132"/>
      <c r="H85" s="133"/>
    </row>
    <row r="86" spans="1:9" s="3" customFormat="1" ht="65.25" customHeight="1">
      <c r="A86" s="52"/>
      <c r="B86" s="46" t="s">
        <v>82</v>
      </c>
      <c r="C86" s="127" t="s">
        <v>257</v>
      </c>
      <c r="D86" s="134"/>
      <c r="E86" s="28"/>
      <c r="F86" s="28" t="s">
        <v>236</v>
      </c>
      <c r="G86" s="67">
        <v>0</v>
      </c>
      <c r="H86" s="29">
        <f t="shared" ref="H86:H89" si="8">E86*G86</f>
        <v>0</v>
      </c>
    </row>
    <row r="87" spans="1:9" s="3" customFormat="1" ht="22.5" customHeight="1">
      <c r="A87" s="52"/>
      <c r="B87" s="46" t="s">
        <v>287</v>
      </c>
      <c r="C87" s="127" t="s">
        <v>103</v>
      </c>
      <c r="D87" s="128"/>
      <c r="E87" s="28"/>
      <c r="F87" s="28" t="s">
        <v>236</v>
      </c>
      <c r="G87" s="67">
        <v>0</v>
      </c>
      <c r="H87" s="29">
        <f t="shared" si="8"/>
        <v>0</v>
      </c>
    </row>
    <row r="88" spans="1:9" s="3" customFormat="1" ht="22.5" customHeight="1">
      <c r="A88" s="52"/>
      <c r="B88" s="46" t="s">
        <v>288</v>
      </c>
      <c r="C88" s="127" t="s">
        <v>103</v>
      </c>
      <c r="D88" s="128"/>
      <c r="E88" s="28"/>
      <c r="F88" s="28"/>
      <c r="G88" s="67"/>
      <c r="H88" s="29"/>
    </row>
    <row r="89" spans="1:9" s="3" customFormat="1" ht="34.5" customHeight="1">
      <c r="A89" s="52"/>
      <c r="B89" s="46" t="s">
        <v>83</v>
      </c>
      <c r="C89" s="127" t="s">
        <v>258</v>
      </c>
      <c r="D89" s="134"/>
      <c r="E89" s="28"/>
      <c r="F89" s="28" t="s">
        <v>236</v>
      </c>
      <c r="G89" s="67">
        <v>0</v>
      </c>
      <c r="H89" s="29">
        <f t="shared" si="8"/>
        <v>0</v>
      </c>
    </row>
    <row r="90" spans="1:9" s="3" customFormat="1" ht="16.350000000000001" customHeight="1">
      <c r="A90" s="54"/>
      <c r="B90" s="129" t="s">
        <v>259</v>
      </c>
      <c r="C90" s="141"/>
      <c r="D90" s="141"/>
      <c r="E90" s="141"/>
      <c r="F90" s="141"/>
      <c r="G90" s="141"/>
      <c r="H90" s="47">
        <f>SUM(H86:H89)</f>
        <v>0</v>
      </c>
      <c r="I90" s="14"/>
    </row>
    <row r="91" spans="1:9" s="3" customFormat="1" ht="12.75" customHeight="1">
      <c r="A91" s="131" t="s">
        <v>37</v>
      </c>
      <c r="B91" s="132"/>
      <c r="C91" s="132"/>
      <c r="D91" s="132"/>
      <c r="E91" s="132"/>
      <c r="F91" s="132"/>
      <c r="G91" s="132"/>
      <c r="H91" s="133"/>
    </row>
    <row r="92" spans="1:9" s="3" customFormat="1" ht="81.75" customHeight="1">
      <c r="A92" s="6"/>
      <c r="B92" s="46" t="s">
        <v>261</v>
      </c>
      <c r="C92" s="127" t="s">
        <v>263</v>
      </c>
      <c r="D92" s="128"/>
      <c r="E92" s="28"/>
      <c r="F92" s="28" t="s">
        <v>236</v>
      </c>
      <c r="G92" s="67">
        <v>0</v>
      </c>
      <c r="H92" s="29">
        <f t="shared" ref="H92:H97" si="9">E92*G92</f>
        <v>0</v>
      </c>
    </row>
    <row r="93" spans="1:9" s="3" customFormat="1" ht="17.25" customHeight="1">
      <c r="A93" s="6"/>
      <c r="B93" s="46" t="s">
        <v>84</v>
      </c>
      <c r="C93" s="127" t="s">
        <v>262</v>
      </c>
      <c r="D93" s="134"/>
      <c r="E93" s="28"/>
      <c r="F93" s="28" t="s">
        <v>236</v>
      </c>
      <c r="G93" s="67">
        <v>0</v>
      </c>
      <c r="H93" s="29">
        <f t="shared" si="9"/>
        <v>0</v>
      </c>
    </row>
    <row r="94" spans="1:9" s="3" customFormat="1" ht="17.25" customHeight="1">
      <c r="A94" s="6"/>
      <c r="B94" s="46" t="s">
        <v>86</v>
      </c>
      <c r="C94" s="127" t="s">
        <v>70</v>
      </c>
      <c r="D94" s="134"/>
      <c r="E94" s="28"/>
      <c r="F94" s="28" t="s">
        <v>236</v>
      </c>
      <c r="G94" s="67">
        <v>0</v>
      </c>
      <c r="H94" s="29">
        <f t="shared" si="9"/>
        <v>0</v>
      </c>
    </row>
    <row r="95" spans="1:9" s="3" customFormat="1" ht="17.25" customHeight="1">
      <c r="A95" s="6"/>
      <c r="B95" s="46" t="s">
        <v>87</v>
      </c>
      <c r="C95" s="127" t="s">
        <v>70</v>
      </c>
      <c r="D95" s="134"/>
      <c r="E95" s="28"/>
      <c r="F95" s="28" t="s">
        <v>236</v>
      </c>
      <c r="G95" s="67">
        <v>0</v>
      </c>
      <c r="H95" s="29">
        <f t="shared" si="9"/>
        <v>0</v>
      </c>
    </row>
    <row r="96" spans="1:9" s="3" customFormat="1" ht="17.25" customHeight="1">
      <c r="A96" s="6"/>
      <c r="B96" s="46" t="s">
        <v>116</v>
      </c>
      <c r="C96" s="127" t="s">
        <v>143</v>
      </c>
      <c r="D96" s="134"/>
      <c r="E96" s="28"/>
      <c r="F96" s="28" t="s">
        <v>236</v>
      </c>
      <c r="G96" s="67">
        <v>0</v>
      </c>
      <c r="H96" s="29">
        <f t="shared" si="9"/>
        <v>0</v>
      </c>
    </row>
    <row r="97" spans="1:9" s="3" customFormat="1" ht="14.25">
      <c r="A97" s="6"/>
      <c r="B97" s="46" t="s">
        <v>265</v>
      </c>
      <c r="C97" s="127" t="s">
        <v>264</v>
      </c>
      <c r="D97" s="134"/>
      <c r="E97" s="28"/>
      <c r="F97" s="28" t="s">
        <v>236</v>
      </c>
      <c r="G97" s="67">
        <v>0</v>
      </c>
      <c r="H97" s="29">
        <f t="shared" si="9"/>
        <v>0</v>
      </c>
    </row>
    <row r="98" spans="1:9" s="3" customFormat="1" ht="16.350000000000001" customHeight="1">
      <c r="A98" s="7"/>
      <c r="B98" s="129" t="s">
        <v>260</v>
      </c>
      <c r="C98" s="140"/>
      <c r="D98" s="140"/>
      <c r="E98" s="140"/>
      <c r="F98" s="140"/>
      <c r="G98" s="140"/>
      <c r="H98" s="55">
        <f>SUM(H92:H97)</f>
        <v>0</v>
      </c>
      <c r="I98" s="14"/>
    </row>
    <row r="99" spans="1:9" s="3" customFormat="1" ht="12.75" customHeight="1">
      <c r="A99" s="131" t="s">
        <v>38</v>
      </c>
      <c r="B99" s="132"/>
      <c r="C99" s="132"/>
      <c r="D99" s="132"/>
      <c r="E99" s="132"/>
      <c r="F99" s="132"/>
      <c r="G99" s="132"/>
      <c r="H99" s="133"/>
    </row>
    <row r="100" spans="1:9" s="3" customFormat="1" ht="51.75" customHeight="1">
      <c r="A100" s="6"/>
      <c r="B100" s="46" t="s">
        <v>39</v>
      </c>
      <c r="C100" s="127" t="s">
        <v>144</v>
      </c>
      <c r="D100" s="134"/>
      <c r="E100" s="28"/>
      <c r="F100" s="28" t="s">
        <v>236</v>
      </c>
      <c r="G100" s="67">
        <v>0</v>
      </c>
      <c r="H100" s="29">
        <f t="shared" ref="H100:H101" si="10">E100*G100</f>
        <v>0</v>
      </c>
    </row>
    <row r="101" spans="1:9" s="3" customFormat="1" ht="27" customHeight="1">
      <c r="A101" s="6"/>
      <c r="B101" s="46" t="s">
        <v>40</v>
      </c>
      <c r="C101" s="127" t="s">
        <v>88</v>
      </c>
      <c r="D101" s="134"/>
      <c r="E101" s="28"/>
      <c r="F101" s="28" t="s">
        <v>236</v>
      </c>
      <c r="G101" s="67">
        <v>0</v>
      </c>
      <c r="H101" s="29">
        <f t="shared" si="10"/>
        <v>0</v>
      </c>
    </row>
    <row r="102" spans="1:9" s="3" customFormat="1" ht="16.350000000000001" customHeight="1">
      <c r="A102" s="8"/>
      <c r="B102" s="129" t="s">
        <v>240</v>
      </c>
      <c r="C102" s="129"/>
      <c r="D102" s="129"/>
      <c r="E102" s="129"/>
      <c r="F102" s="129"/>
      <c r="G102" s="129"/>
      <c r="H102" s="61">
        <f>SUM(H100:H101)</f>
        <v>0</v>
      </c>
      <c r="I102" s="14"/>
    </row>
    <row r="103" spans="1:9" s="3" customFormat="1" ht="12.75" customHeight="1">
      <c r="A103" s="131" t="s">
        <v>41</v>
      </c>
      <c r="B103" s="132"/>
      <c r="C103" s="132"/>
      <c r="D103" s="132"/>
      <c r="E103" s="132"/>
      <c r="F103" s="132"/>
      <c r="G103" s="132"/>
      <c r="H103" s="133"/>
    </row>
    <row r="104" spans="1:9" s="3" customFormat="1" ht="37.5" customHeight="1">
      <c r="A104" s="6"/>
      <c r="B104" s="46" t="s">
        <v>42</v>
      </c>
      <c r="C104" s="127" t="s">
        <v>272</v>
      </c>
      <c r="D104" s="128"/>
      <c r="E104" s="28"/>
      <c r="F104" s="28" t="s">
        <v>236</v>
      </c>
      <c r="G104" s="67">
        <v>0</v>
      </c>
      <c r="H104" s="29">
        <f t="shared" ref="H104:H107" si="11">E104*G104</f>
        <v>0</v>
      </c>
    </row>
    <row r="105" spans="1:9" s="3" customFormat="1" ht="25.5" customHeight="1">
      <c r="A105" s="6"/>
      <c r="B105" s="46" t="s">
        <v>106</v>
      </c>
      <c r="C105" s="127" t="s">
        <v>105</v>
      </c>
      <c r="D105" s="134"/>
      <c r="E105" s="28"/>
      <c r="F105" s="28" t="s">
        <v>236</v>
      </c>
      <c r="G105" s="67">
        <v>0</v>
      </c>
      <c r="H105" s="29">
        <f t="shared" si="11"/>
        <v>0</v>
      </c>
    </row>
    <row r="106" spans="1:9" s="3" customFormat="1" ht="15.75" customHeight="1">
      <c r="A106" s="6"/>
      <c r="B106" s="46" t="s">
        <v>89</v>
      </c>
      <c r="C106" s="127" t="s">
        <v>90</v>
      </c>
      <c r="D106" s="134"/>
      <c r="E106" s="28"/>
      <c r="F106" s="28" t="s">
        <v>236</v>
      </c>
      <c r="G106" s="67">
        <v>0</v>
      </c>
      <c r="H106" s="29">
        <f t="shared" si="11"/>
        <v>0</v>
      </c>
    </row>
    <row r="107" spans="1:9" s="3" customFormat="1" ht="20.25" customHeight="1">
      <c r="A107" s="6"/>
      <c r="B107" s="48" t="s">
        <v>196</v>
      </c>
      <c r="C107" s="138" t="s">
        <v>194</v>
      </c>
      <c r="D107" s="139"/>
      <c r="E107" s="28"/>
      <c r="F107" s="28" t="s">
        <v>236</v>
      </c>
      <c r="G107" s="67">
        <v>0</v>
      </c>
      <c r="H107" s="29">
        <f t="shared" si="11"/>
        <v>0</v>
      </c>
    </row>
    <row r="108" spans="1:9" s="3" customFormat="1" ht="16.350000000000001" customHeight="1">
      <c r="A108" s="7"/>
      <c r="B108" s="129" t="s">
        <v>229</v>
      </c>
      <c r="C108" s="129"/>
      <c r="D108" s="129"/>
      <c r="E108" s="129"/>
      <c r="F108" s="129"/>
      <c r="G108" s="129"/>
      <c r="H108" s="58">
        <f>SUM(H104:H107)</f>
        <v>0</v>
      </c>
      <c r="I108" s="15"/>
    </row>
    <row r="109" spans="1:9" s="3" customFormat="1" ht="12.75" customHeight="1">
      <c r="A109" s="131" t="s">
        <v>43</v>
      </c>
      <c r="B109" s="132"/>
      <c r="C109" s="132"/>
      <c r="D109" s="132"/>
      <c r="E109" s="132"/>
      <c r="F109" s="132"/>
      <c r="G109" s="132"/>
      <c r="H109" s="133"/>
    </row>
    <row r="110" spans="1:9" s="3" customFormat="1" ht="39.75" customHeight="1">
      <c r="A110" s="6"/>
      <c r="B110" s="46" t="s">
        <v>44</v>
      </c>
      <c r="C110" s="127" t="s">
        <v>278</v>
      </c>
      <c r="D110" s="134"/>
      <c r="E110" s="28"/>
      <c r="F110" s="28" t="s">
        <v>236</v>
      </c>
      <c r="G110" s="67">
        <v>0</v>
      </c>
      <c r="H110" s="56">
        <f t="shared" ref="H110" si="12">E110*G110</f>
        <v>0</v>
      </c>
    </row>
    <row r="111" spans="1:9" s="3" customFormat="1" ht="16.350000000000001" customHeight="1">
      <c r="A111" s="8"/>
      <c r="B111" s="129" t="s">
        <v>230</v>
      </c>
      <c r="C111" s="129"/>
      <c r="D111" s="129"/>
      <c r="E111" s="129"/>
      <c r="F111" s="129"/>
      <c r="G111" s="129"/>
      <c r="H111" s="47">
        <f>SUM(H110)</f>
        <v>0</v>
      </c>
      <c r="I111" s="14"/>
    </row>
    <row r="112" spans="1:9" s="3" customFormat="1" ht="12.75" customHeight="1">
      <c r="A112" s="131" t="s">
        <v>45</v>
      </c>
      <c r="B112" s="132"/>
      <c r="C112" s="132"/>
      <c r="D112" s="132"/>
      <c r="E112" s="132"/>
      <c r="F112" s="132"/>
      <c r="G112" s="132"/>
      <c r="H112" s="133"/>
    </row>
    <row r="113" spans="1:9" s="3" customFormat="1" ht="36" customHeight="1">
      <c r="A113" s="6"/>
      <c r="B113" s="46" t="s">
        <v>267</v>
      </c>
      <c r="C113" s="127" t="s">
        <v>91</v>
      </c>
      <c r="D113" s="134"/>
      <c r="E113" s="28"/>
      <c r="F113" s="28" t="s">
        <v>236</v>
      </c>
      <c r="G113" s="67">
        <v>0</v>
      </c>
      <c r="H113" s="29">
        <f t="shared" ref="H113:H116" si="13">E113*G113</f>
        <v>0</v>
      </c>
    </row>
    <row r="114" spans="1:9" s="3" customFormat="1" ht="38.25" customHeight="1">
      <c r="A114" s="6"/>
      <c r="B114" s="46" t="s">
        <v>268</v>
      </c>
      <c r="C114" s="127" t="s">
        <v>112</v>
      </c>
      <c r="D114" s="134"/>
      <c r="E114" s="28"/>
      <c r="F114" s="28" t="s">
        <v>236</v>
      </c>
      <c r="G114" s="67">
        <v>0</v>
      </c>
      <c r="H114" s="29">
        <f t="shared" si="13"/>
        <v>0</v>
      </c>
    </row>
    <row r="115" spans="1:9" s="3" customFormat="1" ht="29.25" customHeight="1">
      <c r="A115" s="6"/>
      <c r="B115" s="46" t="s">
        <v>46</v>
      </c>
      <c r="C115" s="127" t="s">
        <v>290</v>
      </c>
      <c r="D115" s="134"/>
      <c r="E115" s="28"/>
      <c r="F115" s="28" t="s">
        <v>236</v>
      </c>
      <c r="G115" s="67">
        <v>0</v>
      </c>
      <c r="H115" s="29">
        <f t="shared" si="13"/>
        <v>0</v>
      </c>
    </row>
    <row r="116" spans="1:9" s="3" customFormat="1" ht="38.25" customHeight="1">
      <c r="A116" s="6"/>
      <c r="B116" s="46" t="s">
        <v>47</v>
      </c>
      <c r="C116" s="136" t="s">
        <v>296</v>
      </c>
      <c r="D116" s="137"/>
      <c r="E116" s="28"/>
      <c r="F116" s="28" t="s">
        <v>236</v>
      </c>
      <c r="G116" s="67">
        <v>0</v>
      </c>
      <c r="H116" s="56">
        <f t="shared" si="13"/>
        <v>0</v>
      </c>
    </row>
    <row r="117" spans="1:9" s="3" customFormat="1" ht="16.350000000000001" customHeight="1">
      <c r="A117" s="8"/>
      <c r="B117" s="129" t="s">
        <v>231</v>
      </c>
      <c r="C117" s="129"/>
      <c r="D117" s="129"/>
      <c r="E117" s="129"/>
      <c r="F117" s="129"/>
      <c r="G117" s="129"/>
      <c r="H117" s="60">
        <f>SUM(H113:H116)</f>
        <v>0</v>
      </c>
      <c r="I117" s="14"/>
    </row>
    <row r="118" spans="1:9" s="3" customFormat="1" ht="12.75" customHeight="1">
      <c r="A118" s="131" t="s">
        <v>48</v>
      </c>
      <c r="B118" s="132"/>
      <c r="C118" s="132"/>
      <c r="D118" s="132"/>
      <c r="E118" s="132"/>
      <c r="F118" s="132"/>
      <c r="G118" s="132"/>
      <c r="H118" s="133"/>
    </row>
    <row r="119" spans="1:9" s="3" customFormat="1" ht="16.350000000000001" customHeight="1">
      <c r="A119" s="6"/>
      <c r="B119" s="46" t="s">
        <v>49</v>
      </c>
      <c r="C119" s="127" t="s">
        <v>266</v>
      </c>
      <c r="D119" s="134"/>
      <c r="E119" s="28"/>
      <c r="F119" s="28" t="s">
        <v>236</v>
      </c>
      <c r="G119" s="67">
        <v>0</v>
      </c>
      <c r="H119" s="29">
        <f t="shared" ref="H119:H122" si="14">E119*G119</f>
        <v>0</v>
      </c>
    </row>
    <row r="120" spans="1:9" s="3" customFormat="1" ht="16.350000000000001" customHeight="1">
      <c r="A120" s="6"/>
      <c r="B120" s="46" t="s">
        <v>50</v>
      </c>
      <c r="C120" s="127" t="s">
        <v>266</v>
      </c>
      <c r="D120" s="134"/>
      <c r="E120" s="28"/>
      <c r="F120" s="28" t="s">
        <v>236</v>
      </c>
      <c r="G120" s="67">
        <v>0</v>
      </c>
      <c r="H120" s="29">
        <f t="shared" si="14"/>
        <v>0</v>
      </c>
    </row>
    <row r="121" spans="1:9" s="3" customFormat="1" ht="16.350000000000001" customHeight="1">
      <c r="A121" s="6"/>
      <c r="B121" s="46" t="s">
        <v>51</v>
      </c>
      <c r="C121" s="127" t="s">
        <v>266</v>
      </c>
      <c r="D121" s="134"/>
      <c r="E121" s="28"/>
      <c r="F121" s="28" t="s">
        <v>236</v>
      </c>
      <c r="G121" s="67">
        <v>0</v>
      </c>
      <c r="H121" s="56">
        <f t="shared" si="14"/>
        <v>0</v>
      </c>
    </row>
    <row r="122" spans="1:9" s="3" customFormat="1" ht="25.5" customHeight="1">
      <c r="A122" s="6"/>
      <c r="B122" s="46" t="s">
        <v>106</v>
      </c>
      <c r="C122" s="127" t="s">
        <v>92</v>
      </c>
      <c r="D122" s="134"/>
      <c r="E122" s="28"/>
      <c r="F122" s="28" t="s">
        <v>236</v>
      </c>
      <c r="G122" s="67">
        <v>0</v>
      </c>
      <c r="H122" s="56">
        <f t="shared" si="14"/>
        <v>0</v>
      </c>
    </row>
    <row r="123" spans="1:9" s="3" customFormat="1" ht="16.350000000000001" customHeight="1">
      <c r="A123" s="8"/>
      <c r="B123" s="135" t="s">
        <v>239</v>
      </c>
      <c r="C123" s="135"/>
      <c r="D123" s="135"/>
      <c r="E123" s="135"/>
      <c r="F123" s="135"/>
      <c r="G123" s="135"/>
      <c r="H123" s="51">
        <f>SUM(H119:H122)</f>
        <v>0</v>
      </c>
    </row>
    <row r="124" spans="1:9" s="3" customFormat="1" ht="12.75" customHeight="1">
      <c r="A124" s="131" t="s">
        <v>52</v>
      </c>
      <c r="B124" s="132"/>
      <c r="C124" s="132"/>
      <c r="D124" s="132"/>
      <c r="E124" s="132"/>
      <c r="F124" s="132"/>
      <c r="G124" s="132"/>
      <c r="H124" s="133"/>
    </row>
    <row r="125" spans="1:9" s="3" customFormat="1" ht="29.25" customHeight="1">
      <c r="A125" s="6"/>
      <c r="B125" s="46" t="s">
        <v>53</v>
      </c>
      <c r="C125" s="127" t="s">
        <v>93</v>
      </c>
      <c r="D125" s="134"/>
      <c r="E125" s="49"/>
      <c r="F125" s="79" t="s">
        <v>233</v>
      </c>
      <c r="G125" s="69">
        <v>0</v>
      </c>
      <c r="H125" s="34">
        <f>E125*G125</f>
        <v>0</v>
      </c>
    </row>
    <row r="126" spans="1:9" s="3" customFormat="1" ht="40.5" customHeight="1">
      <c r="A126" s="6"/>
      <c r="B126" s="46" t="s">
        <v>54</v>
      </c>
      <c r="C126" s="127" t="s">
        <v>113</v>
      </c>
      <c r="D126" s="134"/>
      <c r="E126" s="49"/>
      <c r="F126" s="79" t="s">
        <v>234</v>
      </c>
      <c r="G126" s="69">
        <v>0</v>
      </c>
      <c r="H126" s="34">
        <f>E126*G126</f>
        <v>0</v>
      </c>
    </row>
    <row r="127" spans="1:9" s="3" customFormat="1" ht="16.350000000000001" customHeight="1">
      <c r="A127" s="8"/>
      <c r="B127" s="129" t="s">
        <v>232</v>
      </c>
      <c r="C127" s="129"/>
      <c r="D127" s="129"/>
      <c r="E127" s="129"/>
      <c r="F127" s="129"/>
      <c r="G127" s="129"/>
      <c r="H127" s="47">
        <f>SUM(H125:H126)</f>
        <v>0</v>
      </c>
      <c r="I127" s="14"/>
    </row>
    <row r="128" spans="1:9" s="3" customFormat="1" ht="12.75" customHeight="1">
      <c r="A128" s="131" t="s">
        <v>55</v>
      </c>
      <c r="B128" s="132"/>
      <c r="C128" s="132"/>
      <c r="D128" s="132"/>
      <c r="E128" s="132"/>
      <c r="F128" s="132"/>
      <c r="G128" s="132"/>
      <c r="H128" s="133"/>
    </row>
    <row r="129" spans="1:12" s="3" customFormat="1" ht="33.75" customHeight="1">
      <c r="A129" s="6"/>
      <c r="B129" s="46" t="s">
        <v>56</v>
      </c>
      <c r="C129" s="127" t="s">
        <v>114</v>
      </c>
      <c r="D129" s="134"/>
      <c r="E129" s="28"/>
      <c r="F129" s="28" t="s">
        <v>236</v>
      </c>
      <c r="G129" s="67">
        <v>0</v>
      </c>
      <c r="H129" s="29">
        <f t="shared" ref="H129:H130" si="15">E129*G129</f>
        <v>0</v>
      </c>
    </row>
    <row r="130" spans="1:12" s="3" customFormat="1" ht="35.25" customHeight="1">
      <c r="A130" s="6"/>
      <c r="B130" s="46" t="s">
        <v>57</v>
      </c>
      <c r="C130" s="127" t="s">
        <v>115</v>
      </c>
      <c r="D130" s="134"/>
      <c r="E130" s="28"/>
      <c r="F130" s="28" t="s">
        <v>236</v>
      </c>
      <c r="G130" s="67">
        <v>0</v>
      </c>
      <c r="H130" s="29">
        <f t="shared" si="15"/>
        <v>0</v>
      </c>
    </row>
    <row r="131" spans="1:12" s="3" customFormat="1" ht="16.350000000000001" customHeight="1">
      <c r="A131" s="8"/>
      <c r="B131" s="129" t="s">
        <v>235</v>
      </c>
      <c r="C131" s="129"/>
      <c r="D131" s="129"/>
      <c r="E131" s="129"/>
      <c r="F131" s="129"/>
      <c r="G131" s="129"/>
      <c r="H131" s="58">
        <f>SUM(H129:H130)</f>
        <v>0</v>
      </c>
      <c r="I131" s="14"/>
    </row>
    <row r="132" spans="1:12" s="3" customFormat="1" ht="12.75" customHeight="1">
      <c r="A132" s="131" t="s">
        <v>58</v>
      </c>
      <c r="B132" s="132"/>
      <c r="C132" s="132"/>
      <c r="D132" s="132"/>
      <c r="E132" s="132"/>
      <c r="F132" s="132"/>
      <c r="G132" s="132"/>
      <c r="H132" s="133"/>
    </row>
    <row r="133" spans="1:12" s="3" customFormat="1" ht="60.75" customHeight="1">
      <c r="A133" s="6"/>
      <c r="B133" s="46" t="s">
        <v>59</v>
      </c>
      <c r="C133" s="127" t="s">
        <v>273</v>
      </c>
      <c r="D133" s="134"/>
      <c r="E133" s="28"/>
      <c r="F133" s="28" t="s">
        <v>236</v>
      </c>
      <c r="G133" s="67">
        <v>0</v>
      </c>
      <c r="H133" s="33">
        <f>E133*G133</f>
        <v>0</v>
      </c>
      <c r="J133" s="20"/>
      <c r="K133" s="130"/>
      <c r="L133" s="130"/>
    </row>
    <row r="134" spans="1:12" s="3" customFormat="1" ht="42.75" customHeight="1">
      <c r="A134" s="6"/>
      <c r="B134" s="46" t="s">
        <v>60</v>
      </c>
      <c r="C134" s="127" t="s">
        <v>145</v>
      </c>
      <c r="D134" s="134"/>
      <c r="E134" s="28"/>
      <c r="F134" s="28" t="s">
        <v>236</v>
      </c>
      <c r="G134" s="67">
        <v>0</v>
      </c>
      <c r="H134" s="29">
        <f t="shared" ref="H134" si="16">E134*G134</f>
        <v>0</v>
      </c>
      <c r="J134" s="20"/>
      <c r="K134" s="130"/>
      <c r="L134" s="130"/>
    </row>
    <row r="135" spans="1:12" s="3" customFormat="1" ht="16.350000000000001" customHeight="1">
      <c r="A135" s="7"/>
      <c r="B135" s="129" t="s">
        <v>237</v>
      </c>
      <c r="C135" s="129"/>
      <c r="D135" s="129"/>
      <c r="E135" s="129"/>
      <c r="F135" s="129"/>
      <c r="G135" s="129"/>
      <c r="H135" s="47">
        <f>SUM(H133:H134)</f>
        <v>0</v>
      </c>
      <c r="J135" s="20"/>
      <c r="K135" s="130"/>
      <c r="L135" s="130"/>
    </row>
    <row r="136" spans="1:12" s="3" customFormat="1" ht="12.75" customHeight="1">
      <c r="A136" s="131" t="s">
        <v>271</v>
      </c>
      <c r="B136" s="132"/>
      <c r="C136" s="132"/>
      <c r="D136" s="132"/>
      <c r="E136" s="132"/>
      <c r="F136" s="132"/>
      <c r="G136" s="132"/>
      <c r="H136" s="133"/>
      <c r="J136" s="20"/>
      <c r="K136" s="130"/>
      <c r="L136" s="130"/>
    </row>
    <row r="137" spans="1:12" s="3" customFormat="1" ht="21.75" customHeight="1">
      <c r="A137" s="6"/>
      <c r="B137" s="46" t="s">
        <v>63</v>
      </c>
      <c r="C137" s="127" t="s">
        <v>94</v>
      </c>
      <c r="D137" s="134"/>
      <c r="E137" s="28"/>
      <c r="F137" s="28" t="s">
        <v>236</v>
      </c>
      <c r="G137" s="67">
        <v>0</v>
      </c>
      <c r="H137" s="29">
        <f t="shared" ref="H137:H144" si="17">E137*G137</f>
        <v>0</v>
      </c>
      <c r="I137" s="14"/>
    </row>
    <row r="138" spans="1:12" s="3" customFormat="1" ht="16.350000000000001" customHeight="1">
      <c r="A138" s="6"/>
      <c r="B138" s="46" t="s">
        <v>61</v>
      </c>
      <c r="C138" s="127" t="s">
        <v>85</v>
      </c>
      <c r="D138" s="134"/>
      <c r="E138" s="28"/>
      <c r="F138" s="28" t="s">
        <v>236</v>
      </c>
      <c r="G138" s="67">
        <v>0</v>
      </c>
      <c r="H138" s="29">
        <f t="shared" si="17"/>
        <v>0</v>
      </c>
    </row>
    <row r="139" spans="1:12" s="3" customFormat="1" ht="16.350000000000001" customHeight="1">
      <c r="A139" s="103" t="s">
        <v>317</v>
      </c>
      <c r="B139" s="46" t="s">
        <v>122</v>
      </c>
      <c r="C139" s="162" t="s">
        <v>270</v>
      </c>
      <c r="D139" s="163"/>
      <c r="E139" s="28"/>
      <c r="F139" s="28" t="s">
        <v>236</v>
      </c>
      <c r="G139" s="67">
        <v>0</v>
      </c>
      <c r="H139" s="29">
        <f t="shared" si="17"/>
        <v>0</v>
      </c>
    </row>
    <row r="140" spans="1:12" s="3" customFormat="1" ht="16.350000000000001" customHeight="1">
      <c r="A140" s="6"/>
      <c r="B140" s="46" t="s">
        <v>122</v>
      </c>
      <c r="C140" s="125" t="s">
        <v>146</v>
      </c>
      <c r="D140" s="126"/>
      <c r="E140" s="28"/>
      <c r="F140" s="28" t="s">
        <v>236</v>
      </c>
      <c r="G140" s="67">
        <v>0</v>
      </c>
      <c r="H140" s="29">
        <f t="shared" si="17"/>
        <v>0</v>
      </c>
    </row>
    <row r="141" spans="1:12" s="3" customFormat="1" ht="16.350000000000001" customHeight="1">
      <c r="A141" s="103" t="s">
        <v>300</v>
      </c>
      <c r="B141" s="46" t="s">
        <v>123</v>
      </c>
      <c r="C141" s="125" t="s">
        <v>121</v>
      </c>
      <c r="D141" s="126"/>
      <c r="E141" s="28"/>
      <c r="F141" s="28" t="s">
        <v>236</v>
      </c>
      <c r="G141" s="67">
        <v>0</v>
      </c>
      <c r="H141" s="29">
        <f t="shared" si="17"/>
        <v>0</v>
      </c>
    </row>
    <row r="142" spans="1:12" s="3" customFormat="1" ht="16.350000000000001" customHeight="1">
      <c r="A142" s="6"/>
      <c r="B142" s="46" t="s">
        <v>123</v>
      </c>
      <c r="C142" s="125" t="s">
        <v>146</v>
      </c>
      <c r="D142" s="126"/>
      <c r="E142" s="28"/>
      <c r="F142" s="28" t="s">
        <v>236</v>
      </c>
      <c r="G142" s="67">
        <v>0</v>
      </c>
      <c r="H142" s="29">
        <f t="shared" si="17"/>
        <v>0</v>
      </c>
    </row>
    <row r="143" spans="1:12" s="3" customFormat="1" ht="31.5" customHeight="1">
      <c r="A143" s="6"/>
      <c r="B143" s="35" t="s">
        <v>169</v>
      </c>
      <c r="C143" s="127" t="s">
        <v>143</v>
      </c>
      <c r="D143" s="128"/>
      <c r="E143" s="28"/>
      <c r="F143" s="28" t="s">
        <v>236</v>
      </c>
      <c r="G143" s="67">
        <v>0</v>
      </c>
      <c r="H143" s="29">
        <f t="shared" si="17"/>
        <v>0</v>
      </c>
    </row>
    <row r="144" spans="1:12" s="3" customFormat="1" ht="16.350000000000001" customHeight="1">
      <c r="A144" s="109" t="s">
        <v>318</v>
      </c>
      <c r="B144" s="46" t="s">
        <v>170</v>
      </c>
      <c r="C144" s="125" t="s">
        <v>167</v>
      </c>
      <c r="D144" s="126"/>
      <c r="E144" s="28"/>
      <c r="F144" s="28" t="s">
        <v>236</v>
      </c>
      <c r="G144" s="67">
        <v>0</v>
      </c>
      <c r="H144" s="29">
        <f t="shared" si="17"/>
        <v>0</v>
      </c>
    </row>
    <row r="145" spans="1:9" s="3" customFormat="1" ht="16.350000000000001" customHeight="1">
      <c r="A145" s="82"/>
      <c r="B145" s="118" t="s">
        <v>238</v>
      </c>
      <c r="C145" s="119"/>
      <c r="D145" s="119"/>
      <c r="E145" s="119"/>
      <c r="F145" s="119"/>
      <c r="G145" s="119"/>
      <c r="H145" s="47">
        <f>SUM(H137:H144)</f>
        <v>0</v>
      </c>
    </row>
    <row r="146" spans="1:9" s="3" customFormat="1" ht="16.350000000000001" customHeight="1">
      <c r="A146" s="83"/>
      <c r="B146" s="120"/>
      <c r="C146" s="121"/>
      <c r="D146" s="121"/>
      <c r="E146" s="121"/>
      <c r="F146" s="121"/>
      <c r="G146" s="121"/>
      <c r="H146" s="50"/>
      <c r="I146" s="13"/>
    </row>
    <row r="147" spans="1:9" s="3" customFormat="1" ht="16.5" customHeight="1">
      <c r="A147" s="84"/>
      <c r="B147" s="122" t="s">
        <v>277</v>
      </c>
      <c r="C147" s="123"/>
      <c r="D147" s="123"/>
      <c r="E147" s="123"/>
      <c r="F147" s="123"/>
      <c r="G147" s="123"/>
      <c r="H147" s="59">
        <f>H17+H20+H25+H32+H37+H42+H58+H70+H75+H84+H90+H98+H102+H108+H111+H117+H123+H127+H131+H135+H145</f>
        <v>0</v>
      </c>
      <c r="I147" s="13"/>
    </row>
    <row r="148" spans="1:9" s="3" customFormat="1" ht="14.25" customHeight="1">
      <c r="A148" s="85"/>
      <c r="C148" s="124"/>
      <c r="D148" s="124"/>
      <c r="E148" s="40"/>
      <c r="G148" s="70"/>
      <c r="H148" s="24"/>
    </row>
    <row r="149" spans="1:9" s="11" customFormat="1" ht="27.75" customHeight="1">
      <c r="A149" s="86" t="s">
        <v>206</v>
      </c>
      <c r="C149" s="113"/>
      <c r="D149" s="114"/>
      <c r="E149" s="114"/>
      <c r="F149" s="115"/>
      <c r="G149" s="71" t="s">
        <v>62</v>
      </c>
      <c r="H149" s="62"/>
    </row>
    <row r="150" spans="1:9" s="11" customFormat="1" ht="16.350000000000001" customHeight="1">
      <c r="A150" s="87"/>
      <c r="C150" s="116"/>
      <c r="D150" s="116"/>
      <c r="E150" s="40"/>
      <c r="G150" s="72"/>
      <c r="H150" s="25"/>
    </row>
    <row r="151" spans="1:9" s="11" customFormat="1" ht="30.75" customHeight="1">
      <c r="A151" s="86" t="s">
        <v>207</v>
      </c>
      <c r="C151" s="113"/>
      <c r="D151" s="114"/>
      <c r="E151" s="114"/>
      <c r="F151" s="115"/>
      <c r="G151" s="71" t="s">
        <v>62</v>
      </c>
      <c r="H151" s="62"/>
    </row>
    <row r="152" spans="1:9" s="11" customFormat="1" ht="19.5" customHeight="1">
      <c r="C152" s="116"/>
      <c r="D152" s="116"/>
      <c r="E152" s="40"/>
      <c r="G152" s="72"/>
      <c r="H152" s="25"/>
    </row>
    <row r="153" spans="1:9" s="2" customFormat="1" ht="27.75" customHeight="1">
      <c r="A153" s="117" t="s">
        <v>205</v>
      </c>
      <c r="B153" s="117"/>
      <c r="C153" s="117"/>
      <c r="D153" s="117"/>
      <c r="E153" s="117"/>
      <c r="F153" s="117"/>
      <c r="G153" s="117"/>
      <c r="H153" s="117"/>
    </row>
    <row r="154" spans="1:9" s="2" customFormat="1" ht="16.350000000000001" customHeight="1">
      <c r="C154" s="111"/>
      <c r="D154" s="111"/>
      <c r="E154" s="41"/>
      <c r="G154" s="73"/>
      <c r="H154" s="26"/>
    </row>
    <row r="155" spans="1:9" s="2" customFormat="1" ht="16.350000000000001" customHeight="1">
      <c r="C155" s="111"/>
      <c r="D155" s="111"/>
      <c r="E155" s="41"/>
      <c r="G155" s="73"/>
      <c r="H155" s="26"/>
    </row>
    <row r="156" spans="1:9" s="2" customFormat="1" ht="27" customHeight="1">
      <c r="C156" s="111"/>
      <c r="D156" s="111"/>
      <c r="E156" s="41"/>
      <c r="G156" s="73"/>
      <c r="H156" s="26"/>
    </row>
    <row r="157" spans="1:9" s="2" customFormat="1" ht="16.350000000000001" customHeight="1">
      <c r="C157" s="111"/>
      <c r="D157" s="111"/>
      <c r="E157" s="41"/>
      <c r="G157" s="73"/>
      <c r="H157" s="26"/>
    </row>
    <row r="158" spans="1:9" ht="16.350000000000001" customHeight="1">
      <c r="A158" s="2"/>
      <c r="B158" s="2"/>
      <c r="C158" s="111"/>
      <c r="D158" s="111"/>
      <c r="F158" s="2"/>
      <c r="G158" s="73"/>
      <c r="H158" s="26"/>
    </row>
    <row r="159" spans="1:9" ht="16.350000000000001" customHeight="1">
      <c r="C159" s="112"/>
      <c r="D159" s="112"/>
    </row>
    <row r="160" spans="1:9" ht="16.350000000000001" customHeight="1">
      <c r="C160" s="112"/>
      <c r="D160" s="112"/>
    </row>
  </sheetData>
  <sheetProtection selectLockedCells="1" selectUnlockedCells="1"/>
  <mergeCells count="167">
    <mergeCell ref="C157:D157"/>
    <mergeCell ref="C158:D158"/>
    <mergeCell ref="C159:D159"/>
    <mergeCell ref="C160:D160"/>
    <mergeCell ref="C151:F151"/>
    <mergeCell ref="C152:D152"/>
    <mergeCell ref="A153:H153"/>
    <mergeCell ref="C154:D154"/>
    <mergeCell ref="C155:D155"/>
    <mergeCell ref="C156:D156"/>
    <mergeCell ref="B145:G145"/>
    <mergeCell ref="B146:G146"/>
    <mergeCell ref="B147:G147"/>
    <mergeCell ref="C148:D148"/>
    <mergeCell ref="C149:F149"/>
    <mergeCell ref="C150:D150"/>
    <mergeCell ref="C139:D139"/>
    <mergeCell ref="C140:D140"/>
    <mergeCell ref="C141:D141"/>
    <mergeCell ref="C142:D142"/>
    <mergeCell ref="C143:D143"/>
    <mergeCell ref="C144:D144"/>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A124:H124"/>
    <mergeCell ref="C125:D125"/>
    <mergeCell ref="C126:D126"/>
    <mergeCell ref="B127:G127"/>
    <mergeCell ref="A128:H128"/>
    <mergeCell ref="C129:D129"/>
    <mergeCell ref="A118:H118"/>
    <mergeCell ref="C119:D119"/>
    <mergeCell ref="C120:D120"/>
    <mergeCell ref="C121:D121"/>
    <mergeCell ref="C122:D122"/>
    <mergeCell ref="B123:G123"/>
    <mergeCell ref="A112:H112"/>
    <mergeCell ref="C113:D113"/>
    <mergeCell ref="C114:D114"/>
    <mergeCell ref="C115:D115"/>
    <mergeCell ref="C116:D116"/>
    <mergeCell ref="B117:G117"/>
    <mergeCell ref="C106:D106"/>
    <mergeCell ref="C107:D107"/>
    <mergeCell ref="B108:G108"/>
    <mergeCell ref="A109:H109"/>
    <mergeCell ref="C110:D110"/>
    <mergeCell ref="B111:G111"/>
    <mergeCell ref="C100:D100"/>
    <mergeCell ref="C101:D101"/>
    <mergeCell ref="B102:G102"/>
    <mergeCell ref="A103:H103"/>
    <mergeCell ref="C104:D104"/>
    <mergeCell ref="C105:D105"/>
    <mergeCell ref="C94:D94"/>
    <mergeCell ref="C95:D95"/>
    <mergeCell ref="C96:D96"/>
    <mergeCell ref="C97:D97"/>
    <mergeCell ref="B98:G98"/>
    <mergeCell ref="A99:H99"/>
    <mergeCell ref="C88:D88"/>
    <mergeCell ref="C89:D89"/>
    <mergeCell ref="B90:G90"/>
    <mergeCell ref="A91:H91"/>
    <mergeCell ref="C92:D92"/>
    <mergeCell ref="C93:D93"/>
    <mergeCell ref="C82:D82"/>
    <mergeCell ref="C83:D83"/>
    <mergeCell ref="B84:G84"/>
    <mergeCell ref="A85:H85"/>
    <mergeCell ref="C86:D86"/>
    <mergeCell ref="C87:D87"/>
    <mergeCell ref="A76:H76"/>
    <mergeCell ref="C77:D77"/>
    <mergeCell ref="C78:D78"/>
    <mergeCell ref="C79:D79"/>
    <mergeCell ref="C80:D80"/>
    <mergeCell ref="C81:D81"/>
    <mergeCell ref="B70:G70"/>
    <mergeCell ref="A71:H71"/>
    <mergeCell ref="C72:D72"/>
    <mergeCell ref="C73:D73"/>
    <mergeCell ref="C74:D74"/>
    <mergeCell ref="B75:G75"/>
    <mergeCell ref="C64:D64"/>
    <mergeCell ref="C65:D65"/>
    <mergeCell ref="C66:D66"/>
    <mergeCell ref="C67:D67"/>
    <mergeCell ref="C68:D68"/>
    <mergeCell ref="C69:D69"/>
    <mergeCell ref="B58:G58"/>
    <mergeCell ref="A59:H59"/>
    <mergeCell ref="C60:D60"/>
    <mergeCell ref="C61:D61"/>
    <mergeCell ref="C62:D62"/>
    <mergeCell ref="C63:D63"/>
    <mergeCell ref="C52:D52"/>
    <mergeCell ref="C53:D53"/>
    <mergeCell ref="C54:D54"/>
    <mergeCell ref="C55:D55"/>
    <mergeCell ref="C56:D56"/>
    <mergeCell ref="C57:D57"/>
    <mergeCell ref="C46:D46"/>
    <mergeCell ref="C47:D47"/>
    <mergeCell ref="C48:D48"/>
    <mergeCell ref="C49:D49"/>
    <mergeCell ref="C50:D50"/>
    <mergeCell ref="C51:D51"/>
    <mergeCell ref="C40:D40"/>
    <mergeCell ref="C41:D41"/>
    <mergeCell ref="B42:G42"/>
    <mergeCell ref="A43:H43"/>
    <mergeCell ref="C44:D44"/>
    <mergeCell ref="C45:D45"/>
    <mergeCell ref="A34:H34"/>
    <mergeCell ref="C35:D35"/>
    <mergeCell ref="C36:D36"/>
    <mergeCell ref="B37:G37"/>
    <mergeCell ref="A38:H38"/>
    <mergeCell ref="C39:D39"/>
    <mergeCell ref="C28:D28"/>
    <mergeCell ref="C29:D29"/>
    <mergeCell ref="C30:D30"/>
    <mergeCell ref="C31:D31"/>
    <mergeCell ref="B32:G32"/>
    <mergeCell ref="A33:H33"/>
    <mergeCell ref="C22:D22"/>
    <mergeCell ref="C23:D23"/>
    <mergeCell ref="C24:D24"/>
    <mergeCell ref="B25:G25"/>
    <mergeCell ref="A26:H26"/>
    <mergeCell ref="C27:D27"/>
    <mergeCell ref="C16:D16"/>
    <mergeCell ref="B17:G17"/>
    <mergeCell ref="A18:H18"/>
    <mergeCell ref="C19:D19"/>
    <mergeCell ref="B20:G20"/>
    <mergeCell ref="A21:H21"/>
    <mergeCell ref="C10:D10"/>
    <mergeCell ref="C11:D11"/>
    <mergeCell ref="C12:D12"/>
    <mergeCell ref="C13:D13"/>
    <mergeCell ref="C14:D14"/>
    <mergeCell ref="C15:D15"/>
    <mergeCell ref="A4:H4"/>
    <mergeCell ref="C5:D5"/>
    <mergeCell ref="C6:D6"/>
    <mergeCell ref="C7:D7"/>
    <mergeCell ref="C8:D8"/>
    <mergeCell ref="C9:D9"/>
    <mergeCell ref="A1:C1"/>
    <mergeCell ref="D1:H1"/>
    <mergeCell ref="A2:C2"/>
    <mergeCell ref="D2:F2"/>
    <mergeCell ref="A3:C3"/>
    <mergeCell ref="D3:F3"/>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123 Main Street Houston, TX 77002&amp;R&amp;"Myriad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7"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9218"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8052730D-D350-44C5-B326-A7284D586322}">
          <x14:formula1>
            <xm:f>'Drop Down Options'!$A$112:$A$113</xm:f>
          </x14:formula1>
          <xm:sqref>C107:D107</xm:sqref>
        </x14:dataValidation>
        <x14:dataValidation type="list" allowBlank="1" showInputMessage="1" showErrorMessage="1" xr:uid="{5533CB8B-60DB-49BE-803A-E85F252A7C65}">
          <x14:formula1>
            <xm:f>'Drop Down Options'!$A$99:$A$100</xm:f>
          </x14:formula1>
          <xm:sqref>C69:D69</xm:sqref>
        </x14:dataValidation>
        <x14:dataValidation type="list" allowBlank="1" showInputMessage="1" showErrorMessage="1" xr:uid="{2A7DE800-6E4C-42CB-8F2C-9CEC01D7A564}">
          <x14:formula1>
            <xm:f>'Drop Down Options'!$A$2:$A$4</xm:f>
          </x14:formula1>
          <xm:sqref>C22:D24</xm:sqref>
        </x14:dataValidation>
        <x14:dataValidation type="list" allowBlank="1" showInputMessage="1" showErrorMessage="1" xr:uid="{EFC57791-715C-473F-BA09-5F527FEE006A}">
          <x14:formula1>
            <xm:f>'Drop Down Options'!$A$19:$A$25</xm:f>
          </x14:formula1>
          <xm:sqref>C29:D31</xm:sqref>
        </x14:dataValidation>
        <x14:dataValidation type="list" allowBlank="1" showInputMessage="1" showErrorMessage="1" xr:uid="{D559F3B2-FBA0-4ADF-BEB2-043C952DAAD3}">
          <x14:formula1>
            <xm:f>'Drop Down Options'!$A$7:$A$9</xm:f>
          </x14:formula1>
          <xm:sqref>C97:D97</xm:sqref>
        </x14:dataValidation>
        <x14:dataValidation type="list" allowBlank="1" showInputMessage="1" showErrorMessage="1" xr:uid="{115091FF-4211-4B20-A6D2-CFE1991589BB}">
          <x14:formula1>
            <xm:f>'Drop Down Options'!$A$33:$A$35</xm:f>
          </x14:formula1>
          <xm:sqref>C56:D57</xm:sqref>
        </x14:dataValidation>
        <x14:dataValidation type="list" allowBlank="1" showInputMessage="1" showErrorMessage="1" xr:uid="{06BCA20C-203C-43F7-97A5-E5535CDEBA9F}">
          <x14:formula1>
            <xm:f>'Drop Down Options'!$A$88:$A$96</xm:f>
          </x14:formula1>
          <xm:sqref>C144:D144</xm:sqref>
        </x14:dataValidation>
        <x14:dataValidation type="list" allowBlank="1" showInputMessage="1" showErrorMessage="1" xr:uid="{4F86F190-A1AA-4629-945E-BB7DA851FF5D}">
          <x14:formula1>
            <xm:f>'Drop Down Options'!$A$84:$A$85</xm:f>
          </x14:formula1>
          <xm:sqref>C143:D143</xm:sqref>
        </x14:dataValidation>
        <x14:dataValidation type="list" allowBlank="1" showInputMessage="1" showErrorMessage="1" xr:uid="{2011AF77-E520-4DB8-9934-8FBD2690542F}">
          <x14:formula1>
            <xm:f>'Drop Down Options'!$A$80:$A$82</xm:f>
          </x14:formula1>
          <xm:sqref>C41:D41</xm:sqref>
        </x14:dataValidation>
        <x14:dataValidation type="list" allowBlank="1" showInputMessage="1" showErrorMessage="1" xr:uid="{016CD182-FDC8-4D45-855A-1B7F3E8F6F26}">
          <x14:formula1>
            <xm:f>'Drop Down Options'!$A$28:$A$32</xm:f>
          </x14:formula1>
          <xm:sqref>C54:D55</xm:sqref>
        </x14:dataValidation>
        <x14:dataValidation type="list" allowBlank="1" showInputMessage="1" showErrorMessage="1" xr:uid="{5B8BD10D-6C32-401B-8065-C8C5C509089E}">
          <x14:formula1>
            <xm:f>'Drop Down Options'!$A$12:$A$16</xm:f>
          </x14:formula1>
          <xm:sqref>K133:L136 C139:D142</xm:sqref>
        </x14:dataValidation>
        <x14:dataValidation type="list" allowBlank="1" showInputMessage="1" showErrorMessage="1" xr:uid="{7AE95683-030A-44D3-9EA3-08FC04E3685D}">
          <x14:formula1>
            <xm:f>'Drop Down Options'!$A$7:$A$8</xm:f>
          </x14:formula1>
          <xm:sqref>C96:D96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B13F6-1826-4986-8ACE-52B81FED9929}">
  <sheetPr>
    <tabColor theme="2" tint="-9.9978637043366805E-2"/>
    <pageSetUpPr fitToPage="1"/>
  </sheetPr>
  <dimension ref="A1:N160"/>
  <sheetViews>
    <sheetView showRuler="0" view="pageLayout" zoomScale="110" zoomScaleNormal="120" zoomScalePageLayoutView="110" workbookViewId="0">
      <selection activeCell="D3" sqref="D3:F3"/>
    </sheetView>
  </sheetViews>
  <sheetFormatPr defaultColWidth="9.140625" defaultRowHeight="16.350000000000001" customHeight="1"/>
  <cols>
    <col min="1" max="1" width="7.7109375" style="1" customWidth="1"/>
    <col min="2" max="2" width="29.5703125" style="1" bestFit="1" customWidth="1"/>
    <col min="3" max="3" width="6" style="1" customWidth="1"/>
    <col min="4" max="4" width="58.710937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54" t="s">
        <v>4</v>
      </c>
      <c r="B1" s="155"/>
      <c r="C1" s="155"/>
      <c r="D1" s="156" t="s">
        <v>298</v>
      </c>
      <c r="E1" s="156"/>
      <c r="F1" s="156"/>
      <c r="G1" s="156"/>
      <c r="H1" s="157"/>
    </row>
    <row r="2" spans="1:14" ht="16.350000000000001" customHeight="1">
      <c r="A2" s="154" t="s">
        <v>0</v>
      </c>
      <c r="B2" s="155"/>
      <c r="C2" s="155"/>
      <c r="D2" s="158" t="s">
        <v>299</v>
      </c>
      <c r="E2" s="158"/>
      <c r="F2" s="159"/>
      <c r="G2" s="64" t="s">
        <v>291</v>
      </c>
      <c r="H2" s="77"/>
      <c r="K2" s="1">
        <v>0</v>
      </c>
    </row>
    <row r="3" spans="1:14" ht="16.350000000000001" customHeight="1">
      <c r="A3" s="154" t="s">
        <v>286</v>
      </c>
      <c r="B3" s="155"/>
      <c r="C3" s="155"/>
      <c r="D3" s="160"/>
      <c r="E3" s="160"/>
      <c r="F3" s="161"/>
      <c r="G3" s="76" t="s">
        <v>211</v>
      </c>
      <c r="H3" s="78"/>
    </row>
    <row r="4" spans="1:14" s="3" customFormat="1" ht="16.350000000000001" customHeight="1">
      <c r="A4" s="150" t="s">
        <v>212</v>
      </c>
      <c r="B4" s="151"/>
      <c r="C4" s="151"/>
      <c r="D4" s="151"/>
      <c r="E4" s="151"/>
      <c r="F4" s="151"/>
      <c r="G4" s="151"/>
      <c r="H4" s="152"/>
      <c r="N4" s="12"/>
    </row>
    <row r="5" spans="1:14" s="5" customFormat="1" ht="57" customHeight="1">
      <c r="A5" s="4"/>
      <c r="B5" s="80" t="s">
        <v>1</v>
      </c>
      <c r="C5" s="153" t="s">
        <v>2</v>
      </c>
      <c r="D5" s="153"/>
      <c r="E5" s="44" t="s">
        <v>214</v>
      </c>
      <c r="F5" s="44" t="s">
        <v>213</v>
      </c>
      <c r="G5" s="65" t="s">
        <v>215</v>
      </c>
      <c r="H5" s="45" t="s">
        <v>3</v>
      </c>
    </row>
    <row r="6" spans="1:14" s="3" customFormat="1" ht="30.75" customHeight="1">
      <c r="A6" s="6"/>
      <c r="B6" s="46" t="s">
        <v>5</v>
      </c>
      <c r="C6" s="127" t="s">
        <v>64</v>
      </c>
      <c r="D6" s="128"/>
      <c r="E6" s="37"/>
      <c r="F6" s="38" t="s">
        <v>281</v>
      </c>
      <c r="G6" s="68">
        <v>0</v>
      </c>
      <c r="H6" s="23">
        <f t="shared" ref="H6:H15" si="0">E6*G6</f>
        <v>0</v>
      </c>
    </row>
    <row r="7" spans="1:14" s="3" customFormat="1" ht="27" customHeight="1">
      <c r="A7" s="6"/>
      <c r="B7" s="46" t="s">
        <v>6</v>
      </c>
      <c r="C7" s="127" t="s">
        <v>65</v>
      </c>
      <c r="D7" s="128"/>
      <c r="E7" s="37"/>
      <c r="F7" s="38" t="s">
        <v>281</v>
      </c>
      <c r="G7" s="68">
        <v>0</v>
      </c>
      <c r="H7" s="23">
        <f t="shared" si="0"/>
        <v>0</v>
      </c>
    </row>
    <row r="8" spans="1:14" s="3" customFormat="1" ht="75" customHeight="1">
      <c r="A8" s="6"/>
      <c r="B8" s="46" t="s">
        <v>7</v>
      </c>
      <c r="C8" s="127" t="s">
        <v>276</v>
      </c>
      <c r="D8" s="128"/>
      <c r="E8" s="37"/>
      <c r="F8" s="38" t="s">
        <v>279</v>
      </c>
      <c r="G8" s="68">
        <v>0</v>
      </c>
      <c r="H8" s="23">
        <f t="shared" si="0"/>
        <v>0</v>
      </c>
    </row>
    <row r="9" spans="1:14" s="3" customFormat="1" ht="32.25" customHeight="1">
      <c r="A9" s="6"/>
      <c r="B9" s="46" t="s">
        <v>8</v>
      </c>
      <c r="C9" s="127" t="s">
        <v>208</v>
      </c>
      <c r="D9" s="128"/>
      <c r="E9" s="39"/>
      <c r="F9" s="38" t="s">
        <v>281</v>
      </c>
      <c r="G9" s="68">
        <v>0</v>
      </c>
      <c r="H9" s="23">
        <f t="shared" si="0"/>
        <v>0</v>
      </c>
    </row>
    <row r="10" spans="1:14" s="3" customFormat="1" ht="21.75" customHeight="1">
      <c r="A10" s="108"/>
      <c r="B10" s="46" t="s">
        <v>274</v>
      </c>
      <c r="C10" s="127" t="s">
        <v>275</v>
      </c>
      <c r="D10" s="128"/>
      <c r="E10" s="39"/>
      <c r="F10" s="38" t="s">
        <v>281</v>
      </c>
      <c r="G10" s="68">
        <v>0</v>
      </c>
      <c r="H10" s="29">
        <f t="shared" si="0"/>
        <v>0</v>
      </c>
    </row>
    <row r="11" spans="1:14" s="3" customFormat="1" ht="13.5" customHeight="1">
      <c r="A11" s="6"/>
      <c r="B11" s="46" t="s">
        <v>9</v>
      </c>
      <c r="C11" s="127" t="s">
        <v>66</v>
      </c>
      <c r="D11" s="128"/>
      <c r="E11" s="39"/>
      <c r="F11" s="38" t="s">
        <v>281</v>
      </c>
      <c r="G11" s="68">
        <v>0</v>
      </c>
      <c r="H11" s="29">
        <f t="shared" si="0"/>
        <v>0</v>
      </c>
    </row>
    <row r="12" spans="1:14" s="3" customFormat="1" ht="30" customHeight="1">
      <c r="A12" s="6"/>
      <c r="B12" s="46" t="s">
        <v>219</v>
      </c>
      <c r="C12" s="127" t="s">
        <v>220</v>
      </c>
      <c r="D12" s="134"/>
      <c r="E12" s="37"/>
      <c r="F12" s="38" t="s">
        <v>283</v>
      </c>
      <c r="G12" s="68">
        <v>0</v>
      </c>
      <c r="H12" s="29">
        <f t="shared" si="0"/>
        <v>0</v>
      </c>
    </row>
    <row r="13" spans="1:14" s="3" customFormat="1" ht="15" customHeight="1">
      <c r="A13" s="6"/>
      <c r="B13" s="46" t="s">
        <v>98</v>
      </c>
      <c r="C13" s="127" t="s">
        <v>107</v>
      </c>
      <c r="D13" s="134"/>
      <c r="E13" s="38"/>
      <c r="F13" s="42" t="s">
        <v>284</v>
      </c>
      <c r="G13" s="68">
        <v>0</v>
      </c>
      <c r="H13" s="29">
        <f t="shared" si="0"/>
        <v>0</v>
      </c>
    </row>
    <row r="14" spans="1:14" s="3" customFormat="1" ht="15" customHeight="1">
      <c r="A14" s="6"/>
      <c r="B14" s="46" t="s">
        <v>198</v>
      </c>
      <c r="C14" s="127" t="s">
        <v>199</v>
      </c>
      <c r="D14" s="134"/>
      <c r="E14" s="38"/>
      <c r="F14" s="38" t="s">
        <v>281</v>
      </c>
      <c r="G14" s="66">
        <v>0</v>
      </c>
      <c r="H14" s="29">
        <f t="shared" si="0"/>
        <v>0</v>
      </c>
    </row>
    <row r="15" spans="1:14" s="3" customFormat="1" ht="48.75" customHeight="1">
      <c r="A15" s="6"/>
      <c r="B15" s="46" t="s">
        <v>198</v>
      </c>
      <c r="C15" s="127" t="s">
        <v>209</v>
      </c>
      <c r="D15" s="134"/>
      <c r="E15" s="38"/>
      <c r="F15" s="38" t="s">
        <v>281</v>
      </c>
      <c r="G15" s="66">
        <v>0</v>
      </c>
      <c r="H15" s="29">
        <f t="shared" si="0"/>
        <v>0</v>
      </c>
    </row>
    <row r="16" spans="1:14" s="22" customFormat="1" ht="15" customHeight="1">
      <c r="A16" s="21"/>
      <c r="B16" s="31" t="s">
        <v>203</v>
      </c>
      <c r="C16" s="127" t="s">
        <v>204</v>
      </c>
      <c r="D16" s="134"/>
      <c r="E16" s="75" t="s">
        <v>282</v>
      </c>
      <c r="F16" s="75" t="s">
        <v>282</v>
      </c>
      <c r="G16" s="75" t="s">
        <v>282</v>
      </c>
      <c r="H16" s="75" t="s">
        <v>282</v>
      </c>
    </row>
    <row r="17" spans="1:8" s="3" customFormat="1" ht="16.350000000000001" customHeight="1">
      <c r="A17" s="8"/>
      <c r="B17" s="129" t="s">
        <v>217</v>
      </c>
      <c r="C17" s="129"/>
      <c r="D17" s="129"/>
      <c r="E17" s="129"/>
      <c r="F17" s="129"/>
      <c r="G17" s="129"/>
      <c r="H17" s="43">
        <f>SUM(H6:H16)</f>
        <v>0</v>
      </c>
    </row>
    <row r="18" spans="1:8" s="3" customFormat="1" ht="16.350000000000001" customHeight="1">
      <c r="A18" s="150" t="s">
        <v>216</v>
      </c>
      <c r="B18" s="151"/>
      <c r="C18" s="151"/>
      <c r="D18" s="151"/>
      <c r="E18" s="151"/>
      <c r="F18" s="151"/>
      <c r="G18" s="151"/>
      <c r="H18" s="152"/>
    </row>
    <row r="19" spans="1:8" s="3" customFormat="1" ht="21.75" customHeight="1">
      <c r="A19" s="6"/>
      <c r="B19" s="36" t="s">
        <v>124</v>
      </c>
      <c r="C19" s="145" t="s">
        <v>182</v>
      </c>
      <c r="D19" s="147"/>
      <c r="E19" s="37"/>
      <c r="F19" s="28" t="s">
        <v>280</v>
      </c>
      <c r="G19" s="68">
        <v>0</v>
      </c>
      <c r="H19" s="56">
        <f>E19*G19</f>
        <v>0</v>
      </c>
    </row>
    <row r="20" spans="1:8" s="3" customFormat="1" ht="16.350000000000001" customHeight="1">
      <c r="A20" s="7"/>
      <c r="B20" s="129" t="s">
        <v>218</v>
      </c>
      <c r="C20" s="129"/>
      <c r="D20" s="129"/>
      <c r="E20" s="129"/>
      <c r="F20" s="129"/>
      <c r="G20" s="129"/>
      <c r="H20" s="43">
        <f>SUM(H19)</f>
        <v>0</v>
      </c>
    </row>
    <row r="21" spans="1:8" s="3" customFormat="1" ht="16.350000000000001" customHeight="1">
      <c r="A21" s="150" t="s">
        <v>11</v>
      </c>
      <c r="B21" s="151"/>
      <c r="C21" s="151"/>
      <c r="D21" s="151"/>
      <c r="E21" s="151"/>
      <c r="F21" s="151"/>
      <c r="G21" s="151"/>
      <c r="H21" s="152"/>
    </row>
    <row r="22" spans="1:8" s="5" customFormat="1" ht="17.25" customHeight="1">
      <c r="A22" s="4"/>
      <c r="B22" s="36" t="s">
        <v>117</v>
      </c>
      <c r="C22" s="145" t="s">
        <v>184</v>
      </c>
      <c r="D22" s="146"/>
      <c r="E22" s="28"/>
      <c r="F22" s="28" t="s">
        <v>236</v>
      </c>
      <c r="G22" s="67">
        <v>0</v>
      </c>
      <c r="H22" s="29">
        <f t="shared" ref="H22:H24" si="1">E22*G22</f>
        <v>0</v>
      </c>
    </row>
    <row r="23" spans="1:8" s="5" customFormat="1" ht="18.75" customHeight="1">
      <c r="A23" s="4"/>
      <c r="B23" s="36" t="s">
        <v>117</v>
      </c>
      <c r="C23" s="145" t="s">
        <v>185</v>
      </c>
      <c r="D23" s="146"/>
      <c r="E23" s="28"/>
      <c r="F23" s="28" t="s">
        <v>236</v>
      </c>
      <c r="G23" s="67">
        <v>0</v>
      </c>
      <c r="H23" s="29">
        <f t="shared" si="1"/>
        <v>0</v>
      </c>
    </row>
    <row r="24" spans="1:8" s="5" customFormat="1" ht="18.75" customHeight="1">
      <c r="A24" s="4"/>
      <c r="B24" s="36" t="s">
        <v>221</v>
      </c>
      <c r="C24" s="145" t="s">
        <v>222</v>
      </c>
      <c r="D24" s="146"/>
      <c r="E24" s="28"/>
      <c r="F24" s="28" t="s">
        <v>236</v>
      </c>
      <c r="G24" s="67">
        <v>0</v>
      </c>
      <c r="H24" s="29">
        <f t="shared" si="1"/>
        <v>0</v>
      </c>
    </row>
    <row r="25" spans="1:8" s="3" customFormat="1" ht="16.350000000000001" customHeight="1">
      <c r="A25" s="8"/>
      <c r="B25" s="129" t="s">
        <v>223</v>
      </c>
      <c r="C25" s="129"/>
      <c r="D25" s="129"/>
      <c r="E25" s="129"/>
      <c r="F25" s="129"/>
      <c r="G25" s="129"/>
      <c r="H25" s="47">
        <f>SUM(H22:H24)</f>
        <v>0</v>
      </c>
    </row>
    <row r="26" spans="1:8" s="3" customFormat="1" ht="16.350000000000001" customHeight="1">
      <c r="A26" s="150" t="s">
        <v>225</v>
      </c>
      <c r="B26" s="151"/>
      <c r="C26" s="151"/>
      <c r="D26" s="151"/>
      <c r="E26" s="151"/>
      <c r="F26" s="151"/>
      <c r="G26" s="151"/>
      <c r="H26" s="152"/>
    </row>
    <row r="27" spans="1:8" s="5" customFormat="1" ht="19.5" customHeight="1">
      <c r="A27" s="4"/>
      <c r="B27" s="36" t="s">
        <v>12</v>
      </c>
      <c r="C27" s="145" t="s">
        <v>194</v>
      </c>
      <c r="D27" s="147"/>
      <c r="E27" s="28"/>
      <c r="F27" s="28" t="s">
        <v>236</v>
      </c>
      <c r="G27" s="67">
        <v>0</v>
      </c>
      <c r="H27" s="29">
        <f t="shared" ref="H27:H31" si="2">E27*G27</f>
        <v>0</v>
      </c>
    </row>
    <row r="28" spans="1:8" s="5" customFormat="1" ht="58.5" customHeight="1">
      <c r="A28" s="88" t="s">
        <v>292</v>
      </c>
      <c r="B28" s="89" t="s">
        <v>13</v>
      </c>
      <c r="C28" s="164" t="s">
        <v>293</v>
      </c>
      <c r="D28" s="165"/>
      <c r="E28" s="28"/>
      <c r="F28" s="28" t="s">
        <v>236</v>
      </c>
      <c r="G28" s="67">
        <v>0</v>
      </c>
      <c r="H28" s="29">
        <f t="shared" si="2"/>
        <v>0</v>
      </c>
    </row>
    <row r="29" spans="1:8" s="5" customFormat="1" ht="17.25" customHeight="1">
      <c r="A29" s="4"/>
      <c r="B29" s="36" t="s">
        <v>10</v>
      </c>
      <c r="C29" s="145" t="s">
        <v>127</v>
      </c>
      <c r="D29" s="147"/>
      <c r="E29" s="28"/>
      <c r="F29" s="28" t="s">
        <v>236</v>
      </c>
      <c r="G29" s="67">
        <v>0</v>
      </c>
      <c r="H29" s="29">
        <f t="shared" si="2"/>
        <v>0</v>
      </c>
    </row>
    <row r="30" spans="1:8" s="5" customFormat="1" ht="18" customHeight="1">
      <c r="A30" s="4"/>
      <c r="B30" s="36" t="s">
        <v>10</v>
      </c>
      <c r="C30" s="145" t="s">
        <v>129</v>
      </c>
      <c r="D30" s="147"/>
      <c r="E30" s="28"/>
      <c r="F30" s="28" t="s">
        <v>236</v>
      </c>
      <c r="G30" s="67">
        <v>0</v>
      </c>
      <c r="H30" s="29">
        <f t="shared" si="2"/>
        <v>0</v>
      </c>
    </row>
    <row r="31" spans="1:8" s="5" customFormat="1" ht="15.75" customHeight="1">
      <c r="A31" s="4"/>
      <c r="B31" s="36" t="s">
        <v>10</v>
      </c>
      <c r="C31" s="145" t="s">
        <v>128</v>
      </c>
      <c r="D31" s="147"/>
      <c r="E31" s="28"/>
      <c r="F31" s="28" t="s">
        <v>236</v>
      </c>
      <c r="G31" s="67">
        <v>0</v>
      </c>
      <c r="H31" s="29">
        <f t="shared" si="2"/>
        <v>0</v>
      </c>
    </row>
    <row r="32" spans="1:8" s="3" customFormat="1" ht="16.350000000000001" customHeight="1">
      <c r="A32" s="8"/>
      <c r="B32" s="129" t="s">
        <v>224</v>
      </c>
      <c r="C32" s="129"/>
      <c r="D32" s="129"/>
      <c r="E32" s="129"/>
      <c r="F32" s="129"/>
      <c r="G32" s="129"/>
      <c r="H32" s="47">
        <f>SUM(H27:H31)</f>
        <v>0</v>
      </c>
    </row>
    <row r="33" spans="1:9" s="3" customFormat="1" ht="16.350000000000001" customHeight="1">
      <c r="A33" s="150" t="s">
        <v>14</v>
      </c>
      <c r="B33" s="151"/>
      <c r="C33" s="151"/>
      <c r="D33" s="151"/>
      <c r="E33" s="151"/>
      <c r="F33" s="151"/>
      <c r="G33" s="151"/>
      <c r="H33" s="152"/>
    </row>
    <row r="34" spans="1:9" s="3" customFormat="1" ht="12.75" customHeight="1">
      <c r="A34" s="131" t="s">
        <v>15</v>
      </c>
      <c r="B34" s="132"/>
      <c r="C34" s="132"/>
      <c r="D34" s="132"/>
      <c r="E34" s="132"/>
      <c r="F34" s="132"/>
      <c r="G34" s="132"/>
      <c r="H34" s="133"/>
    </row>
    <row r="35" spans="1:9" s="22" customFormat="1" ht="21.75" customHeight="1">
      <c r="A35" s="9"/>
      <c r="B35" s="32" t="s">
        <v>201</v>
      </c>
      <c r="C35" s="145" t="s">
        <v>200</v>
      </c>
      <c r="D35" s="147"/>
      <c r="E35" s="37"/>
      <c r="F35" s="38" t="s">
        <v>172</v>
      </c>
      <c r="G35" s="68">
        <v>0</v>
      </c>
      <c r="H35" s="30">
        <f>SUM(E35*G35)</f>
        <v>0</v>
      </c>
    </row>
    <row r="36" spans="1:9" s="22" customFormat="1" ht="14.25" customHeight="1">
      <c r="A36" s="9"/>
      <c r="B36" s="32" t="s">
        <v>17</v>
      </c>
      <c r="C36" s="145" t="s">
        <v>202</v>
      </c>
      <c r="D36" s="147"/>
      <c r="E36" s="37"/>
      <c r="F36" s="38" t="s">
        <v>172</v>
      </c>
      <c r="G36" s="68">
        <v>0</v>
      </c>
      <c r="H36" s="30">
        <f>SUM(E36*G36)</f>
        <v>0</v>
      </c>
    </row>
    <row r="37" spans="1:9" s="3" customFormat="1" ht="16.350000000000001" customHeight="1">
      <c r="A37" s="7"/>
      <c r="B37" s="129" t="s">
        <v>226</v>
      </c>
      <c r="C37" s="129"/>
      <c r="D37" s="129"/>
      <c r="E37" s="129"/>
      <c r="F37" s="129"/>
      <c r="G37" s="129"/>
      <c r="H37" s="47">
        <f>SUM(H35:H36)</f>
        <v>0</v>
      </c>
      <c r="I37" s="14"/>
    </row>
    <row r="38" spans="1:9" s="3" customFormat="1" ht="12.75" customHeight="1">
      <c r="A38" s="131" t="s">
        <v>16</v>
      </c>
      <c r="B38" s="132"/>
      <c r="C38" s="132"/>
      <c r="D38" s="132"/>
      <c r="E38" s="132"/>
      <c r="F38" s="132"/>
      <c r="G38" s="132"/>
      <c r="H38" s="133"/>
    </row>
    <row r="39" spans="1:9" s="3" customFormat="1" ht="18.75" customHeight="1">
      <c r="A39" s="6"/>
      <c r="B39" s="36" t="s">
        <v>99</v>
      </c>
      <c r="C39" s="145" t="s">
        <v>100</v>
      </c>
      <c r="D39" s="147"/>
      <c r="E39" s="28"/>
      <c r="F39" s="28" t="s">
        <v>236</v>
      </c>
      <c r="G39" s="67">
        <v>0</v>
      </c>
      <c r="H39" s="29">
        <f t="shared" ref="H39:H41" si="3">E39*G39</f>
        <v>0</v>
      </c>
    </row>
    <row r="40" spans="1:9" s="3" customFormat="1" ht="24" customHeight="1">
      <c r="A40" s="6"/>
      <c r="B40" s="36" t="s">
        <v>109</v>
      </c>
      <c r="C40" s="145" t="s">
        <v>108</v>
      </c>
      <c r="D40" s="146"/>
      <c r="E40" s="28"/>
      <c r="F40" s="28" t="s">
        <v>236</v>
      </c>
      <c r="G40" s="67">
        <v>0</v>
      </c>
      <c r="H40" s="29">
        <f t="shared" si="3"/>
        <v>0</v>
      </c>
    </row>
    <row r="41" spans="1:9" s="3" customFormat="1" ht="21.75" customHeight="1">
      <c r="A41" s="6"/>
      <c r="B41" s="36" t="s">
        <v>241</v>
      </c>
      <c r="C41" s="145" t="s">
        <v>242</v>
      </c>
      <c r="D41" s="147"/>
      <c r="E41" s="28"/>
      <c r="F41" s="28" t="s">
        <v>236</v>
      </c>
      <c r="G41" s="67">
        <v>0</v>
      </c>
      <c r="H41" s="29">
        <f t="shared" si="3"/>
        <v>0</v>
      </c>
    </row>
    <row r="42" spans="1:9" s="3" customFormat="1" ht="16.350000000000001" customHeight="1">
      <c r="A42" s="8"/>
      <c r="B42" s="148" t="s">
        <v>210</v>
      </c>
      <c r="C42" s="149"/>
      <c r="D42" s="149"/>
      <c r="E42" s="149"/>
      <c r="F42" s="149"/>
      <c r="G42" s="149"/>
      <c r="H42" s="47">
        <f>SUM(H39:H41)</f>
        <v>0</v>
      </c>
      <c r="I42" s="13"/>
    </row>
    <row r="43" spans="1:9" s="3" customFormat="1" ht="12.75" customHeight="1">
      <c r="A43" s="131" t="s">
        <v>18</v>
      </c>
      <c r="B43" s="132"/>
      <c r="C43" s="132"/>
      <c r="D43" s="132"/>
      <c r="E43" s="132"/>
      <c r="F43" s="132"/>
      <c r="G43" s="132"/>
      <c r="H43" s="133"/>
    </row>
    <row r="44" spans="1:9" s="3" customFormat="1" ht="43.5" customHeight="1">
      <c r="A44" s="6"/>
      <c r="B44" s="46" t="s">
        <v>19</v>
      </c>
      <c r="C44" s="127" t="s">
        <v>68</v>
      </c>
      <c r="D44" s="134"/>
      <c r="E44" s="28"/>
      <c r="F44" s="28" t="s">
        <v>236</v>
      </c>
      <c r="G44" s="67">
        <v>0</v>
      </c>
      <c r="H44" s="29">
        <f t="shared" ref="H44:H57" si="4">E44*G44</f>
        <v>0</v>
      </c>
    </row>
    <row r="45" spans="1:9" s="3" customFormat="1" ht="41.25" customHeight="1">
      <c r="A45" s="6"/>
      <c r="B45" s="46" t="s">
        <v>20</v>
      </c>
      <c r="C45" s="127" t="s">
        <v>244</v>
      </c>
      <c r="D45" s="134"/>
      <c r="E45" s="28"/>
      <c r="F45" s="28" t="s">
        <v>236</v>
      </c>
      <c r="G45" s="67">
        <v>0</v>
      </c>
      <c r="H45" s="29">
        <f t="shared" si="4"/>
        <v>0</v>
      </c>
    </row>
    <row r="46" spans="1:9" s="3" customFormat="1" ht="39.75" customHeight="1">
      <c r="A46" s="6"/>
      <c r="B46" s="46" t="s">
        <v>69</v>
      </c>
      <c r="C46" s="127" t="s">
        <v>245</v>
      </c>
      <c r="D46" s="134"/>
      <c r="E46" s="28"/>
      <c r="F46" s="28" t="s">
        <v>236</v>
      </c>
      <c r="G46" s="67">
        <v>0</v>
      </c>
      <c r="H46" s="29">
        <f t="shared" si="4"/>
        <v>0</v>
      </c>
    </row>
    <row r="47" spans="1:9" s="3" customFormat="1" ht="40.5" customHeight="1">
      <c r="A47" s="6"/>
      <c r="B47" s="46" t="s">
        <v>21</v>
      </c>
      <c r="C47" s="127" t="s">
        <v>110</v>
      </c>
      <c r="D47" s="134"/>
      <c r="E47" s="28"/>
      <c r="F47" s="28" t="s">
        <v>236</v>
      </c>
      <c r="G47" s="67">
        <v>0</v>
      </c>
      <c r="H47" s="29">
        <f t="shared" si="4"/>
        <v>0</v>
      </c>
    </row>
    <row r="48" spans="1:9" s="3" customFormat="1" ht="55.5" customHeight="1">
      <c r="A48" s="6"/>
      <c r="B48" s="46" t="s">
        <v>22</v>
      </c>
      <c r="C48" s="127" t="s">
        <v>95</v>
      </c>
      <c r="D48" s="134"/>
      <c r="E48" s="28"/>
      <c r="F48" s="38" t="s">
        <v>281</v>
      </c>
      <c r="G48" s="67">
        <v>0</v>
      </c>
      <c r="H48" s="33">
        <f t="shared" si="4"/>
        <v>0</v>
      </c>
    </row>
    <row r="49" spans="1:9" s="3" customFormat="1" ht="41.25" customHeight="1">
      <c r="A49" s="6"/>
      <c r="B49" s="46" t="s">
        <v>23</v>
      </c>
      <c r="C49" s="127" t="s">
        <v>96</v>
      </c>
      <c r="D49" s="134"/>
      <c r="E49" s="28"/>
      <c r="F49" s="28" t="s">
        <v>236</v>
      </c>
      <c r="G49" s="67">
        <v>0</v>
      </c>
      <c r="H49" s="29">
        <f t="shared" si="4"/>
        <v>0</v>
      </c>
    </row>
    <row r="50" spans="1:9" s="3" customFormat="1" ht="15.75" customHeight="1">
      <c r="A50" s="6"/>
      <c r="B50" s="46" t="s">
        <v>243</v>
      </c>
      <c r="C50" s="127" t="s">
        <v>97</v>
      </c>
      <c r="D50" s="134"/>
      <c r="E50" s="28"/>
      <c r="F50" s="38" t="s">
        <v>281</v>
      </c>
      <c r="G50" s="67">
        <v>0</v>
      </c>
      <c r="H50" s="57">
        <f t="shared" si="4"/>
        <v>0</v>
      </c>
    </row>
    <row r="51" spans="1:9" s="3" customFormat="1" ht="24" customHeight="1">
      <c r="A51" s="6"/>
      <c r="B51" s="46" t="s">
        <v>24</v>
      </c>
      <c r="C51" s="127" t="s">
        <v>97</v>
      </c>
      <c r="D51" s="134"/>
      <c r="E51" s="28"/>
      <c r="F51" s="28" t="s">
        <v>236</v>
      </c>
      <c r="G51" s="67">
        <v>0</v>
      </c>
      <c r="H51" s="29">
        <f t="shared" si="4"/>
        <v>0</v>
      </c>
    </row>
    <row r="52" spans="1:9" s="3" customFormat="1" ht="15.75" customHeight="1">
      <c r="A52" s="6"/>
      <c r="B52" s="46" t="s">
        <v>25</v>
      </c>
      <c r="C52" s="127" t="s">
        <v>70</v>
      </c>
      <c r="D52" s="134"/>
      <c r="E52" s="28"/>
      <c r="F52" s="28" t="s">
        <v>236</v>
      </c>
      <c r="G52" s="67">
        <v>0</v>
      </c>
      <c r="H52" s="29">
        <f t="shared" si="4"/>
        <v>0</v>
      </c>
    </row>
    <row r="53" spans="1:9" s="3" customFormat="1" ht="16.350000000000001" customHeight="1">
      <c r="A53" s="6"/>
      <c r="B53" s="46" t="s">
        <v>10</v>
      </c>
      <c r="C53" s="127" t="s">
        <v>67</v>
      </c>
      <c r="D53" s="128"/>
      <c r="E53" s="28"/>
      <c r="F53" s="28" t="s">
        <v>236</v>
      </c>
      <c r="G53" s="67">
        <v>0</v>
      </c>
      <c r="H53" s="29">
        <f t="shared" si="4"/>
        <v>0</v>
      </c>
    </row>
    <row r="54" spans="1:9" s="22" customFormat="1" ht="16.350000000000001" customHeight="1">
      <c r="A54" s="21"/>
      <c r="B54" s="31" t="s">
        <v>133</v>
      </c>
      <c r="C54" s="127" t="s">
        <v>130</v>
      </c>
      <c r="D54" s="134"/>
      <c r="E54" s="28"/>
      <c r="F54" s="28" t="s">
        <v>236</v>
      </c>
      <c r="G54" s="67">
        <v>0</v>
      </c>
      <c r="H54" s="29">
        <f t="shared" si="4"/>
        <v>0</v>
      </c>
    </row>
    <row r="55" spans="1:9" s="3" customFormat="1" ht="16.350000000000001" customHeight="1">
      <c r="A55" s="6"/>
      <c r="B55" s="46" t="s">
        <v>133</v>
      </c>
      <c r="C55" s="127" t="s">
        <v>156</v>
      </c>
      <c r="D55" s="134"/>
      <c r="E55" s="28"/>
      <c r="F55" s="28" t="s">
        <v>236</v>
      </c>
      <c r="G55" s="67">
        <v>0</v>
      </c>
      <c r="H55" s="29">
        <f t="shared" si="4"/>
        <v>0</v>
      </c>
    </row>
    <row r="56" spans="1:9" s="3" customFormat="1" ht="16.350000000000001" customHeight="1">
      <c r="A56" s="6"/>
      <c r="B56" s="46" t="s">
        <v>173</v>
      </c>
      <c r="C56" s="127" t="s">
        <v>171</v>
      </c>
      <c r="D56" s="134"/>
      <c r="E56" s="28"/>
      <c r="F56" s="28" t="s">
        <v>236</v>
      </c>
      <c r="G56" s="67">
        <v>0</v>
      </c>
      <c r="H56" s="29">
        <f t="shared" si="4"/>
        <v>0</v>
      </c>
    </row>
    <row r="57" spans="1:9" s="3" customFormat="1" ht="16.350000000000001" customHeight="1">
      <c r="A57" s="6"/>
      <c r="B57" s="46" t="s">
        <v>173</v>
      </c>
      <c r="C57" s="127" t="s">
        <v>175</v>
      </c>
      <c r="D57" s="134"/>
      <c r="E57" s="28"/>
      <c r="F57" s="28" t="s">
        <v>236</v>
      </c>
      <c r="G57" s="67">
        <v>0</v>
      </c>
      <c r="H57" s="29">
        <f t="shared" si="4"/>
        <v>0</v>
      </c>
    </row>
    <row r="58" spans="1:9" s="3" customFormat="1" ht="16.350000000000001" customHeight="1">
      <c r="A58" s="8"/>
      <c r="B58" s="129" t="s">
        <v>227</v>
      </c>
      <c r="C58" s="129"/>
      <c r="D58" s="129"/>
      <c r="E58" s="129"/>
      <c r="F58" s="129"/>
      <c r="G58" s="129"/>
      <c r="H58" s="47">
        <f>SUM(H44:H57)</f>
        <v>0</v>
      </c>
      <c r="I58" s="14"/>
    </row>
    <row r="59" spans="1:9" s="3" customFormat="1" ht="12.75" customHeight="1">
      <c r="A59" s="131" t="s">
        <v>26</v>
      </c>
      <c r="B59" s="132"/>
      <c r="C59" s="132"/>
      <c r="D59" s="132"/>
      <c r="E59" s="132"/>
      <c r="F59" s="132"/>
      <c r="G59" s="132"/>
      <c r="H59" s="133"/>
    </row>
    <row r="60" spans="1:9" s="3" customFormat="1" ht="102.75" customHeight="1">
      <c r="A60" s="6"/>
      <c r="B60" s="46" t="s">
        <v>27</v>
      </c>
      <c r="C60" s="127" t="s">
        <v>71</v>
      </c>
      <c r="D60" s="134"/>
      <c r="E60" s="28"/>
      <c r="F60" s="28" t="s">
        <v>236</v>
      </c>
      <c r="G60" s="67">
        <v>0</v>
      </c>
      <c r="H60" s="29">
        <f t="shared" ref="H60:H69" si="5">E60*G60</f>
        <v>0</v>
      </c>
    </row>
    <row r="61" spans="1:9" s="3" customFormat="1" ht="60.75" customHeight="1">
      <c r="A61" s="6"/>
      <c r="B61" s="46" t="s">
        <v>72</v>
      </c>
      <c r="C61" s="127" t="s">
        <v>247</v>
      </c>
      <c r="D61" s="134"/>
      <c r="E61" s="28"/>
      <c r="F61" s="28" t="s">
        <v>236</v>
      </c>
      <c r="G61" s="67">
        <v>0</v>
      </c>
      <c r="H61" s="29">
        <f t="shared" si="5"/>
        <v>0</v>
      </c>
    </row>
    <row r="62" spans="1:9" s="3" customFormat="1" ht="23.25" customHeight="1">
      <c r="A62" s="6"/>
      <c r="B62" s="46" t="s">
        <v>28</v>
      </c>
      <c r="C62" s="127" t="s">
        <v>246</v>
      </c>
      <c r="D62" s="134"/>
      <c r="E62" s="28"/>
      <c r="F62" s="28" t="s">
        <v>236</v>
      </c>
      <c r="G62" s="67">
        <v>0</v>
      </c>
      <c r="H62" s="56">
        <f t="shared" si="5"/>
        <v>0</v>
      </c>
    </row>
    <row r="63" spans="1:9" s="3" customFormat="1" ht="23.25" customHeight="1">
      <c r="A63" s="6"/>
      <c r="B63" s="46" t="s">
        <v>29</v>
      </c>
      <c r="C63" s="127" t="s">
        <v>248</v>
      </c>
      <c r="D63" s="134"/>
      <c r="E63" s="28"/>
      <c r="F63" s="28" t="s">
        <v>236</v>
      </c>
      <c r="G63" s="67">
        <v>0</v>
      </c>
      <c r="H63" s="29">
        <f t="shared" si="5"/>
        <v>0</v>
      </c>
    </row>
    <row r="64" spans="1:9" s="3" customFormat="1" ht="15.75" customHeight="1">
      <c r="A64" s="6"/>
      <c r="B64" s="46" t="s">
        <v>73</v>
      </c>
      <c r="C64" s="127" t="s">
        <v>74</v>
      </c>
      <c r="D64" s="134"/>
      <c r="E64" s="28"/>
      <c r="F64" s="28" t="s">
        <v>236</v>
      </c>
      <c r="G64" s="67">
        <v>0</v>
      </c>
      <c r="H64" s="29">
        <f t="shared" si="5"/>
        <v>0</v>
      </c>
    </row>
    <row r="65" spans="1:9" s="3" customFormat="1" ht="28.5" customHeight="1">
      <c r="A65" s="6"/>
      <c r="B65" s="46" t="s">
        <v>31</v>
      </c>
      <c r="C65" s="127" t="s">
        <v>250</v>
      </c>
      <c r="D65" s="134"/>
      <c r="E65" s="28"/>
      <c r="F65" s="28" t="s">
        <v>236</v>
      </c>
      <c r="G65" s="67">
        <v>0</v>
      </c>
      <c r="H65" s="29">
        <f t="shared" si="5"/>
        <v>0</v>
      </c>
    </row>
    <row r="66" spans="1:9" s="3" customFormat="1" ht="33.75" customHeight="1">
      <c r="A66" s="6"/>
      <c r="B66" s="46" t="s">
        <v>30</v>
      </c>
      <c r="C66" s="127" t="s">
        <v>249</v>
      </c>
      <c r="D66" s="134"/>
      <c r="E66" s="28"/>
      <c r="F66" s="28" t="s">
        <v>236</v>
      </c>
      <c r="G66" s="67">
        <v>0</v>
      </c>
      <c r="H66" s="29">
        <f t="shared" si="5"/>
        <v>0</v>
      </c>
    </row>
    <row r="67" spans="1:9" s="3" customFormat="1" ht="19.5" customHeight="1">
      <c r="A67" s="6"/>
      <c r="B67" s="35" t="s">
        <v>75</v>
      </c>
      <c r="C67" s="127" t="s">
        <v>248</v>
      </c>
      <c r="D67" s="134"/>
      <c r="E67" s="28"/>
      <c r="F67" s="28" t="s">
        <v>236</v>
      </c>
      <c r="G67" s="67">
        <v>0</v>
      </c>
      <c r="H67" s="29">
        <f t="shared" si="5"/>
        <v>0</v>
      </c>
    </row>
    <row r="68" spans="1:9" s="3" customFormat="1" ht="16.350000000000001" customHeight="1">
      <c r="A68" s="6"/>
      <c r="B68" s="46" t="s">
        <v>101</v>
      </c>
      <c r="C68" s="127" t="s">
        <v>248</v>
      </c>
      <c r="D68" s="134"/>
      <c r="E68" s="28"/>
      <c r="F68" s="28" t="s">
        <v>236</v>
      </c>
      <c r="G68" s="67">
        <v>0</v>
      </c>
      <c r="H68" s="29">
        <f t="shared" si="5"/>
        <v>0</v>
      </c>
    </row>
    <row r="69" spans="1:9" s="3" customFormat="1" ht="24.75" customHeight="1">
      <c r="A69" s="6"/>
      <c r="B69" s="46" t="s">
        <v>10</v>
      </c>
      <c r="C69" s="127" t="s">
        <v>187</v>
      </c>
      <c r="D69" s="128"/>
      <c r="E69" s="28"/>
      <c r="F69" s="28" t="s">
        <v>236</v>
      </c>
      <c r="G69" s="67">
        <v>0</v>
      </c>
      <c r="H69" s="29">
        <f t="shared" si="5"/>
        <v>0</v>
      </c>
    </row>
    <row r="70" spans="1:9" s="3" customFormat="1" ht="16.350000000000001" customHeight="1">
      <c r="A70" s="8"/>
      <c r="B70" s="129" t="s">
        <v>228</v>
      </c>
      <c r="C70" s="129"/>
      <c r="D70" s="129"/>
      <c r="E70" s="129"/>
      <c r="F70" s="129"/>
      <c r="G70" s="129"/>
      <c r="H70" s="47">
        <f>SUM(H60:H69)</f>
        <v>0</v>
      </c>
      <c r="I70" s="14"/>
    </row>
    <row r="71" spans="1:9" s="3" customFormat="1" ht="12.75" customHeight="1">
      <c r="A71" s="131" t="s">
        <v>252</v>
      </c>
      <c r="B71" s="143"/>
      <c r="C71" s="143"/>
      <c r="D71" s="143"/>
      <c r="E71" s="143"/>
      <c r="F71" s="143"/>
      <c r="G71" s="143"/>
      <c r="H71" s="144"/>
    </row>
    <row r="72" spans="1:9" s="3" customFormat="1" ht="44.25" customHeight="1">
      <c r="A72" s="6"/>
      <c r="B72" s="46" t="s">
        <v>32</v>
      </c>
      <c r="C72" s="127" t="s">
        <v>251</v>
      </c>
      <c r="D72" s="134"/>
      <c r="E72" s="28"/>
      <c r="F72" s="28" t="s">
        <v>236</v>
      </c>
      <c r="G72" s="67">
        <v>0</v>
      </c>
      <c r="H72" s="29">
        <f t="shared" ref="H72:H74" si="6">E72*G72</f>
        <v>0</v>
      </c>
    </row>
    <row r="73" spans="1:9" s="3" customFormat="1" ht="27.75" customHeight="1">
      <c r="A73" s="6"/>
      <c r="B73" s="46" t="s">
        <v>76</v>
      </c>
      <c r="C73" s="127" t="s">
        <v>77</v>
      </c>
      <c r="D73" s="134"/>
      <c r="E73" s="28"/>
      <c r="F73" s="28" t="s">
        <v>236</v>
      </c>
      <c r="G73" s="67">
        <v>0</v>
      </c>
      <c r="H73" s="29">
        <f t="shared" si="6"/>
        <v>0</v>
      </c>
    </row>
    <row r="74" spans="1:9" s="3" customFormat="1" ht="15.75" customHeight="1">
      <c r="A74" s="6"/>
      <c r="B74" s="46" t="s">
        <v>78</v>
      </c>
      <c r="C74" s="127" t="s">
        <v>74</v>
      </c>
      <c r="D74" s="134"/>
      <c r="E74" s="28"/>
      <c r="F74" s="28" t="s">
        <v>236</v>
      </c>
      <c r="G74" s="67">
        <v>0</v>
      </c>
      <c r="H74" s="29">
        <f t="shared" si="6"/>
        <v>0</v>
      </c>
    </row>
    <row r="75" spans="1:9" s="3" customFormat="1" ht="16.350000000000001" customHeight="1">
      <c r="A75" s="7"/>
      <c r="B75" s="129" t="s">
        <v>253</v>
      </c>
      <c r="C75" s="129"/>
      <c r="D75" s="129"/>
      <c r="E75" s="129"/>
      <c r="F75" s="129"/>
      <c r="G75" s="129"/>
      <c r="H75" s="43">
        <f>SUM(H72:H74)</f>
        <v>0</v>
      </c>
      <c r="I75" s="14"/>
    </row>
    <row r="76" spans="1:9" s="3" customFormat="1" ht="12.75" customHeight="1">
      <c r="A76" s="131" t="s">
        <v>33</v>
      </c>
      <c r="B76" s="132"/>
      <c r="C76" s="132"/>
      <c r="D76" s="132"/>
      <c r="E76" s="132"/>
      <c r="F76" s="132"/>
      <c r="G76" s="132"/>
      <c r="H76" s="133"/>
    </row>
    <row r="77" spans="1:9" s="3" customFormat="1" ht="28.5" customHeight="1">
      <c r="A77" s="52"/>
      <c r="B77" s="46" t="s">
        <v>34</v>
      </c>
      <c r="C77" s="127" t="s">
        <v>254</v>
      </c>
      <c r="D77" s="134"/>
      <c r="E77" s="28"/>
      <c r="F77" s="28" t="s">
        <v>236</v>
      </c>
      <c r="G77" s="67">
        <v>0</v>
      </c>
      <c r="H77" s="29">
        <f t="shared" ref="H77:H83" si="7">E77*G77</f>
        <v>0</v>
      </c>
    </row>
    <row r="78" spans="1:9" s="3" customFormat="1" ht="39.75" customHeight="1">
      <c r="A78" s="52"/>
      <c r="B78" s="46" t="s">
        <v>79</v>
      </c>
      <c r="C78" s="138" t="s">
        <v>255</v>
      </c>
      <c r="D78" s="142"/>
      <c r="E78" s="28"/>
      <c r="F78" s="28" t="s">
        <v>236</v>
      </c>
      <c r="G78" s="67">
        <v>0</v>
      </c>
      <c r="H78" s="29">
        <f t="shared" si="7"/>
        <v>0</v>
      </c>
    </row>
    <row r="79" spans="1:9" s="3" customFormat="1" ht="30" customHeight="1">
      <c r="A79" s="52"/>
      <c r="B79" s="35" t="s">
        <v>80</v>
      </c>
      <c r="C79" s="138" t="s">
        <v>256</v>
      </c>
      <c r="D79" s="142"/>
      <c r="E79" s="28"/>
      <c r="F79" s="28" t="s">
        <v>236</v>
      </c>
      <c r="G79" s="67">
        <v>0</v>
      </c>
      <c r="H79" s="29">
        <f t="shared" si="7"/>
        <v>0</v>
      </c>
    </row>
    <row r="80" spans="1:9" s="3" customFormat="1" ht="15.75" customHeight="1">
      <c r="A80" s="52"/>
      <c r="B80" s="46" t="s">
        <v>81</v>
      </c>
      <c r="C80" s="127" t="s">
        <v>70</v>
      </c>
      <c r="D80" s="134"/>
      <c r="E80" s="28"/>
      <c r="F80" s="28" t="s">
        <v>236</v>
      </c>
      <c r="G80" s="67">
        <v>0</v>
      </c>
      <c r="H80" s="29">
        <f t="shared" si="7"/>
        <v>0</v>
      </c>
    </row>
    <row r="81" spans="1:9" s="3" customFormat="1" ht="27.75" customHeight="1">
      <c r="A81" s="52"/>
      <c r="B81" s="46" t="s">
        <v>35</v>
      </c>
      <c r="C81" s="145" t="s">
        <v>111</v>
      </c>
      <c r="D81" s="147"/>
      <c r="E81" s="28"/>
      <c r="F81" s="28" t="s">
        <v>236</v>
      </c>
      <c r="G81" s="67">
        <v>0</v>
      </c>
      <c r="H81" s="29">
        <f t="shared" si="7"/>
        <v>0</v>
      </c>
    </row>
    <row r="82" spans="1:9" s="3" customFormat="1" ht="16.350000000000001" customHeight="1">
      <c r="A82" s="52"/>
      <c r="B82" s="46" t="s">
        <v>102</v>
      </c>
      <c r="C82" s="127" t="s">
        <v>103</v>
      </c>
      <c r="D82" s="134"/>
      <c r="E82" s="28"/>
      <c r="F82" s="28" t="s">
        <v>236</v>
      </c>
      <c r="G82" s="67">
        <v>0</v>
      </c>
      <c r="H82" s="29">
        <f t="shared" si="7"/>
        <v>0</v>
      </c>
    </row>
    <row r="83" spans="1:9" s="3" customFormat="1" ht="16.350000000000001" customHeight="1">
      <c r="A83" s="52"/>
      <c r="B83" s="46" t="s">
        <v>104</v>
      </c>
      <c r="C83" s="127" t="s">
        <v>70</v>
      </c>
      <c r="D83" s="134"/>
      <c r="E83" s="28"/>
      <c r="F83" s="28" t="s">
        <v>236</v>
      </c>
      <c r="G83" s="67">
        <v>0</v>
      </c>
      <c r="H83" s="29">
        <f t="shared" si="7"/>
        <v>0</v>
      </c>
    </row>
    <row r="84" spans="1:9" s="3" customFormat="1" ht="16.350000000000001" customHeight="1">
      <c r="A84" s="53"/>
      <c r="B84" s="129" t="s">
        <v>285</v>
      </c>
      <c r="C84" s="141"/>
      <c r="D84" s="141"/>
      <c r="E84" s="141"/>
      <c r="F84" s="141"/>
      <c r="G84" s="141"/>
      <c r="H84" s="60">
        <f>SUM(H77:H83)</f>
        <v>0</v>
      </c>
      <c r="I84" s="14"/>
    </row>
    <row r="85" spans="1:9" s="3" customFormat="1" ht="12.75" customHeight="1">
      <c r="A85" s="131" t="s">
        <v>36</v>
      </c>
      <c r="B85" s="132"/>
      <c r="C85" s="132"/>
      <c r="D85" s="132"/>
      <c r="E85" s="132"/>
      <c r="F85" s="132"/>
      <c r="G85" s="132"/>
      <c r="H85" s="133"/>
    </row>
    <row r="86" spans="1:9" s="3" customFormat="1" ht="65.25" customHeight="1">
      <c r="A86" s="52"/>
      <c r="B86" s="46" t="s">
        <v>82</v>
      </c>
      <c r="C86" s="127" t="s">
        <v>257</v>
      </c>
      <c r="D86" s="134"/>
      <c r="E86" s="28"/>
      <c r="F86" s="28" t="s">
        <v>236</v>
      </c>
      <c r="G86" s="67">
        <v>0</v>
      </c>
      <c r="H86" s="29">
        <f t="shared" ref="H86:H89" si="8">E86*G86</f>
        <v>0</v>
      </c>
    </row>
    <row r="87" spans="1:9" s="3" customFormat="1" ht="22.5" customHeight="1">
      <c r="A87" s="52"/>
      <c r="B87" s="46" t="s">
        <v>287</v>
      </c>
      <c r="C87" s="127" t="s">
        <v>294</v>
      </c>
      <c r="D87" s="128"/>
      <c r="E87" s="28"/>
      <c r="F87" s="28" t="s">
        <v>236</v>
      </c>
      <c r="G87" s="67">
        <v>0</v>
      </c>
      <c r="H87" s="29">
        <f t="shared" si="8"/>
        <v>0</v>
      </c>
    </row>
    <row r="88" spans="1:9" s="3" customFormat="1" ht="22.5" customHeight="1">
      <c r="A88" s="52"/>
      <c r="B88" s="46" t="s">
        <v>288</v>
      </c>
      <c r="C88" s="127" t="s">
        <v>294</v>
      </c>
      <c r="D88" s="128"/>
      <c r="E88" s="28"/>
      <c r="F88" s="28"/>
      <c r="G88" s="67"/>
      <c r="H88" s="29"/>
    </row>
    <row r="89" spans="1:9" s="3" customFormat="1" ht="34.5" customHeight="1">
      <c r="A89" s="52"/>
      <c r="B89" s="46" t="s">
        <v>83</v>
      </c>
      <c r="C89" s="127" t="s">
        <v>258</v>
      </c>
      <c r="D89" s="134"/>
      <c r="E89" s="28"/>
      <c r="F89" s="28" t="s">
        <v>236</v>
      </c>
      <c r="G89" s="67">
        <v>0</v>
      </c>
      <c r="H89" s="29">
        <f t="shared" si="8"/>
        <v>0</v>
      </c>
    </row>
    <row r="90" spans="1:9" s="3" customFormat="1" ht="16.350000000000001" customHeight="1">
      <c r="A90" s="54"/>
      <c r="B90" s="129" t="s">
        <v>259</v>
      </c>
      <c r="C90" s="141"/>
      <c r="D90" s="141"/>
      <c r="E90" s="141"/>
      <c r="F90" s="141"/>
      <c r="G90" s="141"/>
      <c r="H90" s="47">
        <f>SUM(H86:H89)</f>
        <v>0</v>
      </c>
      <c r="I90" s="14"/>
    </row>
    <row r="91" spans="1:9" s="3" customFormat="1" ht="12.75" customHeight="1">
      <c r="A91" s="131" t="s">
        <v>37</v>
      </c>
      <c r="B91" s="132"/>
      <c r="C91" s="132"/>
      <c r="D91" s="132"/>
      <c r="E91" s="132"/>
      <c r="F91" s="132"/>
      <c r="G91" s="132"/>
      <c r="H91" s="133"/>
    </row>
    <row r="92" spans="1:9" s="3" customFormat="1" ht="81.75" customHeight="1">
      <c r="A92" s="6"/>
      <c r="B92" s="46" t="s">
        <v>261</v>
      </c>
      <c r="C92" s="127" t="s">
        <v>263</v>
      </c>
      <c r="D92" s="128"/>
      <c r="E92" s="28"/>
      <c r="F92" s="28" t="s">
        <v>236</v>
      </c>
      <c r="G92" s="67">
        <v>0</v>
      </c>
      <c r="H92" s="29">
        <f t="shared" ref="H92:H97" si="9">E92*G92</f>
        <v>0</v>
      </c>
    </row>
    <row r="93" spans="1:9" s="3" customFormat="1" ht="17.25" customHeight="1">
      <c r="A93" s="6"/>
      <c r="B93" s="46" t="s">
        <v>84</v>
      </c>
      <c r="C93" s="127" t="s">
        <v>262</v>
      </c>
      <c r="D93" s="134"/>
      <c r="E93" s="28"/>
      <c r="F93" s="28" t="s">
        <v>236</v>
      </c>
      <c r="G93" s="67">
        <v>0</v>
      </c>
      <c r="H93" s="29">
        <f t="shared" si="9"/>
        <v>0</v>
      </c>
    </row>
    <row r="94" spans="1:9" s="3" customFormat="1" ht="17.25" customHeight="1">
      <c r="A94" s="6"/>
      <c r="B94" s="46" t="s">
        <v>86</v>
      </c>
      <c r="C94" s="127" t="s">
        <v>70</v>
      </c>
      <c r="D94" s="134"/>
      <c r="E94" s="28"/>
      <c r="F94" s="28" t="s">
        <v>236</v>
      </c>
      <c r="G94" s="67">
        <v>0</v>
      </c>
      <c r="H94" s="29">
        <f t="shared" si="9"/>
        <v>0</v>
      </c>
    </row>
    <row r="95" spans="1:9" s="3" customFormat="1" ht="17.25" customHeight="1">
      <c r="A95" s="6"/>
      <c r="B95" s="46" t="s">
        <v>87</v>
      </c>
      <c r="C95" s="127" t="s">
        <v>70</v>
      </c>
      <c r="D95" s="134"/>
      <c r="E95" s="28"/>
      <c r="F95" s="28" t="s">
        <v>236</v>
      </c>
      <c r="G95" s="67">
        <v>0</v>
      </c>
      <c r="H95" s="29">
        <f t="shared" si="9"/>
        <v>0</v>
      </c>
    </row>
    <row r="96" spans="1:9" s="3" customFormat="1" ht="17.25" customHeight="1">
      <c r="A96" s="6"/>
      <c r="B96" s="46" t="s">
        <v>116</v>
      </c>
      <c r="C96" s="127" t="s">
        <v>143</v>
      </c>
      <c r="D96" s="134"/>
      <c r="E96" s="28"/>
      <c r="F96" s="28" t="s">
        <v>236</v>
      </c>
      <c r="G96" s="67">
        <v>0</v>
      </c>
      <c r="H96" s="29">
        <f t="shared" si="9"/>
        <v>0</v>
      </c>
    </row>
    <row r="97" spans="1:9" s="3" customFormat="1" ht="14.25">
      <c r="A97" s="6"/>
      <c r="B97" s="46" t="s">
        <v>265</v>
      </c>
      <c r="C97" s="127" t="s">
        <v>264</v>
      </c>
      <c r="D97" s="134"/>
      <c r="E97" s="28"/>
      <c r="F97" s="28" t="s">
        <v>236</v>
      </c>
      <c r="G97" s="67">
        <v>0</v>
      </c>
      <c r="H97" s="29">
        <f t="shared" si="9"/>
        <v>0</v>
      </c>
    </row>
    <row r="98" spans="1:9" s="3" customFormat="1" ht="16.350000000000001" customHeight="1">
      <c r="A98" s="7"/>
      <c r="B98" s="129" t="s">
        <v>260</v>
      </c>
      <c r="C98" s="140"/>
      <c r="D98" s="140"/>
      <c r="E98" s="140"/>
      <c r="F98" s="140"/>
      <c r="G98" s="140"/>
      <c r="H98" s="55">
        <f>SUM(H92:H97)</f>
        <v>0</v>
      </c>
      <c r="I98" s="14"/>
    </row>
    <row r="99" spans="1:9" s="3" customFormat="1" ht="12.75" customHeight="1">
      <c r="A99" s="131" t="s">
        <v>38</v>
      </c>
      <c r="B99" s="132"/>
      <c r="C99" s="132"/>
      <c r="D99" s="132"/>
      <c r="E99" s="132"/>
      <c r="F99" s="132"/>
      <c r="G99" s="132"/>
      <c r="H99" s="133"/>
    </row>
    <row r="100" spans="1:9" s="3" customFormat="1" ht="51.75" customHeight="1">
      <c r="A100" s="6"/>
      <c r="B100" s="46" t="s">
        <v>39</v>
      </c>
      <c r="C100" s="127" t="s">
        <v>144</v>
      </c>
      <c r="D100" s="134"/>
      <c r="E100" s="28"/>
      <c r="F100" s="28" t="s">
        <v>236</v>
      </c>
      <c r="G100" s="67">
        <v>0</v>
      </c>
      <c r="H100" s="29">
        <f t="shared" ref="H100:H101" si="10">E100*G100</f>
        <v>0</v>
      </c>
    </row>
    <row r="101" spans="1:9" s="3" customFormat="1" ht="27" customHeight="1">
      <c r="A101" s="6"/>
      <c r="B101" s="46" t="s">
        <v>40</v>
      </c>
      <c r="C101" s="127" t="s">
        <v>88</v>
      </c>
      <c r="D101" s="134"/>
      <c r="E101" s="28"/>
      <c r="F101" s="28" t="s">
        <v>236</v>
      </c>
      <c r="G101" s="67">
        <v>0</v>
      </c>
      <c r="H101" s="29">
        <f t="shared" si="10"/>
        <v>0</v>
      </c>
    </row>
    <row r="102" spans="1:9" s="3" customFormat="1" ht="16.350000000000001" customHeight="1">
      <c r="A102" s="8"/>
      <c r="B102" s="129" t="s">
        <v>240</v>
      </c>
      <c r="C102" s="129"/>
      <c r="D102" s="129"/>
      <c r="E102" s="129"/>
      <c r="F102" s="129"/>
      <c r="G102" s="129"/>
      <c r="H102" s="61">
        <f>SUM(H100:H101)</f>
        <v>0</v>
      </c>
      <c r="I102" s="14"/>
    </row>
    <row r="103" spans="1:9" s="3" customFormat="1" ht="12.75" customHeight="1">
      <c r="A103" s="131" t="s">
        <v>41</v>
      </c>
      <c r="B103" s="132"/>
      <c r="C103" s="132"/>
      <c r="D103" s="132"/>
      <c r="E103" s="132"/>
      <c r="F103" s="132"/>
      <c r="G103" s="132"/>
      <c r="H103" s="133"/>
    </row>
    <row r="104" spans="1:9" s="3" customFormat="1" ht="37.5" customHeight="1">
      <c r="A104" s="6"/>
      <c r="B104" s="46" t="s">
        <v>42</v>
      </c>
      <c r="C104" s="127" t="s">
        <v>272</v>
      </c>
      <c r="D104" s="128"/>
      <c r="E104" s="28"/>
      <c r="F104" s="28" t="s">
        <v>236</v>
      </c>
      <c r="G104" s="67">
        <v>0</v>
      </c>
      <c r="H104" s="29">
        <f t="shared" ref="H104:H107" si="11">E104*G104</f>
        <v>0</v>
      </c>
    </row>
    <row r="105" spans="1:9" s="3" customFormat="1" ht="25.5" customHeight="1">
      <c r="A105" s="6"/>
      <c r="B105" s="46" t="s">
        <v>106</v>
      </c>
      <c r="C105" s="127" t="s">
        <v>105</v>
      </c>
      <c r="D105" s="134"/>
      <c r="E105" s="28"/>
      <c r="F105" s="28" t="s">
        <v>236</v>
      </c>
      <c r="G105" s="67">
        <v>0</v>
      </c>
      <c r="H105" s="29">
        <f t="shared" si="11"/>
        <v>0</v>
      </c>
    </row>
    <row r="106" spans="1:9" s="3" customFormat="1" ht="15.75" customHeight="1">
      <c r="A106" s="6"/>
      <c r="B106" s="46" t="s">
        <v>89</v>
      </c>
      <c r="C106" s="127" t="s">
        <v>90</v>
      </c>
      <c r="D106" s="134"/>
      <c r="E106" s="28"/>
      <c r="F106" s="28" t="s">
        <v>236</v>
      </c>
      <c r="G106" s="67">
        <v>0</v>
      </c>
      <c r="H106" s="29">
        <f t="shared" si="11"/>
        <v>0</v>
      </c>
    </row>
    <row r="107" spans="1:9" s="3" customFormat="1" ht="20.25" customHeight="1">
      <c r="A107" s="6"/>
      <c r="B107" s="48" t="s">
        <v>196</v>
      </c>
      <c r="C107" s="138" t="s">
        <v>194</v>
      </c>
      <c r="D107" s="139"/>
      <c r="E107" s="28"/>
      <c r="F107" s="28" t="s">
        <v>236</v>
      </c>
      <c r="G107" s="67">
        <v>0</v>
      </c>
      <c r="H107" s="29">
        <f t="shared" si="11"/>
        <v>0</v>
      </c>
    </row>
    <row r="108" spans="1:9" s="3" customFormat="1" ht="16.350000000000001" customHeight="1">
      <c r="A108" s="7"/>
      <c r="B108" s="129" t="s">
        <v>229</v>
      </c>
      <c r="C108" s="129"/>
      <c r="D108" s="129"/>
      <c r="E108" s="129"/>
      <c r="F108" s="129"/>
      <c r="G108" s="129"/>
      <c r="H108" s="58">
        <f>SUM(H104:H107)</f>
        <v>0</v>
      </c>
      <c r="I108" s="15"/>
    </row>
    <row r="109" spans="1:9" s="3" customFormat="1" ht="12.75" customHeight="1">
      <c r="A109" s="131" t="s">
        <v>43</v>
      </c>
      <c r="B109" s="132"/>
      <c r="C109" s="132"/>
      <c r="D109" s="132"/>
      <c r="E109" s="132"/>
      <c r="F109" s="132"/>
      <c r="G109" s="132"/>
      <c r="H109" s="133"/>
    </row>
    <row r="110" spans="1:9" s="3" customFormat="1" ht="39.75" customHeight="1">
      <c r="A110" s="6"/>
      <c r="B110" s="46" t="s">
        <v>44</v>
      </c>
      <c r="C110" s="127" t="s">
        <v>278</v>
      </c>
      <c r="D110" s="134"/>
      <c r="E110" s="28"/>
      <c r="F110" s="28" t="s">
        <v>236</v>
      </c>
      <c r="G110" s="67">
        <v>0</v>
      </c>
      <c r="H110" s="56">
        <f t="shared" ref="H110" si="12">E110*G110</f>
        <v>0</v>
      </c>
    </row>
    <row r="111" spans="1:9" s="3" customFormat="1" ht="16.350000000000001" customHeight="1">
      <c r="A111" s="8"/>
      <c r="B111" s="129" t="s">
        <v>230</v>
      </c>
      <c r="C111" s="129"/>
      <c r="D111" s="129"/>
      <c r="E111" s="129"/>
      <c r="F111" s="129"/>
      <c r="G111" s="129"/>
      <c r="H111" s="47">
        <f>SUM(H110)</f>
        <v>0</v>
      </c>
      <c r="I111" s="14"/>
    </row>
    <row r="112" spans="1:9" s="3" customFormat="1" ht="12.75" customHeight="1">
      <c r="A112" s="131" t="s">
        <v>45</v>
      </c>
      <c r="B112" s="132"/>
      <c r="C112" s="132"/>
      <c r="D112" s="132"/>
      <c r="E112" s="132"/>
      <c r="F112" s="132"/>
      <c r="G112" s="132"/>
      <c r="H112" s="133"/>
    </row>
    <row r="113" spans="1:9" s="3" customFormat="1" ht="36" customHeight="1">
      <c r="A113" s="6"/>
      <c r="B113" s="46" t="s">
        <v>267</v>
      </c>
      <c r="C113" s="127" t="s">
        <v>91</v>
      </c>
      <c r="D113" s="134"/>
      <c r="E113" s="28"/>
      <c r="F113" s="28" t="s">
        <v>236</v>
      </c>
      <c r="G113" s="67">
        <v>0</v>
      </c>
      <c r="H113" s="29">
        <f t="shared" ref="H113:H116" si="13">E113*G113</f>
        <v>0</v>
      </c>
    </row>
    <row r="114" spans="1:9" s="3" customFormat="1" ht="38.25" customHeight="1">
      <c r="A114" s="6"/>
      <c r="B114" s="46" t="s">
        <v>268</v>
      </c>
      <c r="C114" s="127" t="s">
        <v>112</v>
      </c>
      <c r="D114" s="134"/>
      <c r="E114" s="28"/>
      <c r="F114" s="28" t="s">
        <v>236</v>
      </c>
      <c r="G114" s="67">
        <v>0</v>
      </c>
      <c r="H114" s="29">
        <f t="shared" si="13"/>
        <v>0</v>
      </c>
    </row>
    <row r="115" spans="1:9" s="3" customFormat="1" ht="29.25" customHeight="1">
      <c r="A115" s="6"/>
      <c r="B115" s="46" t="s">
        <v>46</v>
      </c>
      <c r="C115" s="127" t="s">
        <v>290</v>
      </c>
      <c r="D115" s="134"/>
      <c r="E115" s="28"/>
      <c r="F115" s="28" t="s">
        <v>236</v>
      </c>
      <c r="G115" s="67">
        <v>0</v>
      </c>
      <c r="H115" s="29">
        <f t="shared" si="13"/>
        <v>0</v>
      </c>
    </row>
    <row r="116" spans="1:9" s="3" customFormat="1" ht="38.25" customHeight="1">
      <c r="A116" s="92"/>
      <c r="B116" s="31" t="s">
        <v>47</v>
      </c>
      <c r="C116" s="166" t="s">
        <v>297</v>
      </c>
      <c r="D116" s="134"/>
      <c r="E116" s="93"/>
      <c r="F116" s="93" t="s">
        <v>236</v>
      </c>
      <c r="G116" s="94">
        <v>0</v>
      </c>
      <c r="H116" s="95">
        <f t="shared" si="13"/>
        <v>0</v>
      </c>
    </row>
    <row r="117" spans="1:9" s="3" customFormat="1" ht="16.350000000000001" customHeight="1">
      <c r="A117" s="96"/>
      <c r="B117" s="167" t="s">
        <v>231</v>
      </c>
      <c r="C117" s="167"/>
      <c r="D117" s="167"/>
      <c r="E117" s="167"/>
      <c r="F117" s="167"/>
      <c r="G117" s="167"/>
      <c r="H117" s="97">
        <f>SUM(H113:H116)</f>
        <v>0</v>
      </c>
      <c r="I117" s="14"/>
    </row>
    <row r="118" spans="1:9" s="3" customFormat="1" ht="12.75" customHeight="1">
      <c r="A118" s="168" t="s">
        <v>48</v>
      </c>
      <c r="B118" s="169"/>
      <c r="C118" s="169"/>
      <c r="D118" s="169"/>
      <c r="E118" s="169"/>
      <c r="F118" s="169"/>
      <c r="G118" s="169"/>
      <c r="H118" s="170"/>
    </row>
    <row r="119" spans="1:9" s="3" customFormat="1" ht="16.350000000000001" customHeight="1">
      <c r="A119" s="81"/>
      <c r="B119" s="46" t="s">
        <v>49</v>
      </c>
      <c r="C119" s="127" t="s">
        <v>266</v>
      </c>
      <c r="D119" s="134"/>
      <c r="E119" s="28"/>
      <c r="F119" s="28" t="s">
        <v>236</v>
      </c>
      <c r="G119" s="67">
        <v>0</v>
      </c>
      <c r="H119" s="29">
        <f t="shared" ref="H119:H122" si="14">E119*G119</f>
        <v>0</v>
      </c>
    </row>
    <row r="120" spans="1:9" s="3" customFormat="1" ht="16.350000000000001" customHeight="1">
      <c r="A120" s="6"/>
      <c r="B120" s="46" t="s">
        <v>50</v>
      </c>
      <c r="C120" s="127" t="s">
        <v>266</v>
      </c>
      <c r="D120" s="134"/>
      <c r="E120" s="28"/>
      <c r="F120" s="28" t="s">
        <v>236</v>
      </c>
      <c r="G120" s="67">
        <v>0</v>
      </c>
      <c r="H120" s="29">
        <f t="shared" si="14"/>
        <v>0</v>
      </c>
    </row>
    <row r="121" spans="1:9" s="3" customFormat="1" ht="16.350000000000001" customHeight="1">
      <c r="A121" s="6"/>
      <c r="B121" s="46" t="s">
        <v>51</v>
      </c>
      <c r="C121" s="127" t="s">
        <v>266</v>
      </c>
      <c r="D121" s="134"/>
      <c r="E121" s="28"/>
      <c r="F121" s="28" t="s">
        <v>236</v>
      </c>
      <c r="G121" s="67">
        <v>0</v>
      </c>
      <c r="H121" s="56">
        <f t="shared" si="14"/>
        <v>0</v>
      </c>
    </row>
    <row r="122" spans="1:9" s="3" customFormat="1" ht="25.5" customHeight="1">
      <c r="A122" s="6"/>
      <c r="B122" s="46" t="s">
        <v>106</v>
      </c>
      <c r="C122" s="127" t="s">
        <v>92</v>
      </c>
      <c r="D122" s="134"/>
      <c r="E122" s="28"/>
      <c r="F122" s="28" t="s">
        <v>236</v>
      </c>
      <c r="G122" s="67">
        <v>0</v>
      </c>
      <c r="H122" s="56">
        <f t="shared" si="14"/>
        <v>0</v>
      </c>
    </row>
    <row r="123" spans="1:9" s="3" customFormat="1" ht="16.350000000000001" customHeight="1">
      <c r="A123" s="8"/>
      <c r="B123" s="135" t="s">
        <v>239</v>
      </c>
      <c r="C123" s="135"/>
      <c r="D123" s="135"/>
      <c r="E123" s="135"/>
      <c r="F123" s="135"/>
      <c r="G123" s="135"/>
      <c r="H123" s="51">
        <f>SUM(H119:H122)</f>
        <v>0</v>
      </c>
    </row>
    <row r="124" spans="1:9" s="3" customFormat="1" ht="12.75" customHeight="1">
      <c r="A124" s="131" t="s">
        <v>52</v>
      </c>
      <c r="B124" s="132"/>
      <c r="C124" s="132"/>
      <c r="D124" s="132"/>
      <c r="E124" s="132"/>
      <c r="F124" s="132"/>
      <c r="G124" s="132"/>
      <c r="H124" s="133"/>
    </row>
    <row r="125" spans="1:9" s="3" customFormat="1" ht="29.25" customHeight="1">
      <c r="A125" s="6"/>
      <c r="B125" s="46" t="s">
        <v>53</v>
      </c>
      <c r="C125" s="127" t="s">
        <v>93</v>
      </c>
      <c r="D125" s="134"/>
      <c r="E125" s="49"/>
      <c r="F125" s="79" t="s">
        <v>233</v>
      </c>
      <c r="G125" s="69">
        <v>0</v>
      </c>
      <c r="H125" s="34">
        <f>E125*G125</f>
        <v>0</v>
      </c>
    </row>
    <row r="126" spans="1:9" s="3" customFormat="1" ht="40.5" customHeight="1">
      <c r="A126" s="98"/>
      <c r="B126" s="31" t="s">
        <v>54</v>
      </c>
      <c r="C126" s="127" t="s">
        <v>113</v>
      </c>
      <c r="D126" s="134"/>
      <c r="E126" s="49"/>
      <c r="F126" s="79" t="s">
        <v>234</v>
      </c>
      <c r="G126" s="69">
        <v>0</v>
      </c>
      <c r="H126" s="34">
        <f>E126*G126</f>
        <v>0</v>
      </c>
    </row>
    <row r="127" spans="1:9" s="3" customFormat="1" ht="16.350000000000001" customHeight="1">
      <c r="A127" s="8"/>
      <c r="B127" s="129" t="s">
        <v>232</v>
      </c>
      <c r="C127" s="129"/>
      <c r="D127" s="129"/>
      <c r="E127" s="129"/>
      <c r="F127" s="129"/>
      <c r="G127" s="129"/>
      <c r="H127" s="47">
        <f>SUM(H125:H126)</f>
        <v>0</v>
      </c>
      <c r="I127" s="14"/>
    </row>
    <row r="128" spans="1:9" s="3" customFormat="1" ht="12.75" customHeight="1">
      <c r="A128" s="131" t="s">
        <v>55</v>
      </c>
      <c r="B128" s="132"/>
      <c r="C128" s="132"/>
      <c r="D128" s="132"/>
      <c r="E128" s="132"/>
      <c r="F128" s="132"/>
      <c r="G128" s="132"/>
      <c r="H128" s="133"/>
    </row>
    <row r="129" spans="1:12" s="3" customFormat="1" ht="33.75" customHeight="1">
      <c r="A129" s="6"/>
      <c r="B129" s="46" t="s">
        <v>56</v>
      </c>
      <c r="C129" s="127" t="s">
        <v>114</v>
      </c>
      <c r="D129" s="134"/>
      <c r="E129" s="28"/>
      <c r="F129" s="28" t="s">
        <v>236</v>
      </c>
      <c r="G129" s="67">
        <v>0</v>
      </c>
      <c r="H129" s="29">
        <f t="shared" ref="H129:H130" si="15">E129*G129</f>
        <v>0</v>
      </c>
    </row>
    <row r="130" spans="1:12" s="3" customFormat="1" ht="35.25" customHeight="1">
      <c r="A130" s="6"/>
      <c r="B130" s="46" t="s">
        <v>57</v>
      </c>
      <c r="C130" s="127" t="s">
        <v>115</v>
      </c>
      <c r="D130" s="134"/>
      <c r="E130" s="28"/>
      <c r="F130" s="28" t="s">
        <v>236</v>
      </c>
      <c r="G130" s="67">
        <v>0</v>
      </c>
      <c r="H130" s="29">
        <f t="shared" si="15"/>
        <v>0</v>
      </c>
    </row>
    <row r="131" spans="1:12" s="3" customFormat="1" ht="16.350000000000001" customHeight="1">
      <c r="A131" s="8"/>
      <c r="B131" s="129" t="s">
        <v>235</v>
      </c>
      <c r="C131" s="129"/>
      <c r="D131" s="129"/>
      <c r="E131" s="129"/>
      <c r="F131" s="129"/>
      <c r="G131" s="129"/>
      <c r="H131" s="58">
        <f>SUM(H129:H130)</f>
        <v>0</v>
      </c>
      <c r="I131" s="14"/>
    </row>
    <row r="132" spans="1:12" s="3" customFormat="1" ht="12.75" customHeight="1">
      <c r="A132" s="131" t="s">
        <v>58</v>
      </c>
      <c r="B132" s="132"/>
      <c r="C132" s="132"/>
      <c r="D132" s="132"/>
      <c r="E132" s="132"/>
      <c r="F132" s="132"/>
      <c r="G132" s="132"/>
      <c r="H132" s="133"/>
    </row>
    <row r="133" spans="1:12" s="3" customFormat="1" ht="60.75" customHeight="1">
      <c r="A133" s="6"/>
      <c r="B133" s="46" t="s">
        <v>59</v>
      </c>
      <c r="C133" s="127" t="s">
        <v>273</v>
      </c>
      <c r="D133" s="134"/>
      <c r="E133" s="28"/>
      <c r="F133" s="28" t="s">
        <v>236</v>
      </c>
      <c r="G133" s="67">
        <v>0</v>
      </c>
      <c r="H133" s="33">
        <f>E133*G133</f>
        <v>0</v>
      </c>
      <c r="J133" s="20"/>
      <c r="K133" s="130"/>
      <c r="L133" s="130"/>
    </row>
    <row r="134" spans="1:12" s="3" customFormat="1" ht="42.75" customHeight="1">
      <c r="A134" s="6"/>
      <c r="B134" s="46" t="s">
        <v>60</v>
      </c>
      <c r="C134" s="127" t="s">
        <v>145</v>
      </c>
      <c r="D134" s="134"/>
      <c r="E134" s="28"/>
      <c r="F134" s="28" t="s">
        <v>236</v>
      </c>
      <c r="G134" s="67">
        <v>0</v>
      </c>
      <c r="H134" s="29">
        <f t="shared" ref="H134" si="16">E134*G134</f>
        <v>0</v>
      </c>
      <c r="J134" s="20"/>
      <c r="K134" s="130"/>
      <c r="L134" s="130"/>
    </row>
    <row r="135" spans="1:12" s="3" customFormat="1" ht="16.350000000000001" customHeight="1">
      <c r="A135" s="7"/>
      <c r="B135" s="129" t="s">
        <v>237</v>
      </c>
      <c r="C135" s="129"/>
      <c r="D135" s="129"/>
      <c r="E135" s="129"/>
      <c r="F135" s="129"/>
      <c r="G135" s="129"/>
      <c r="H135" s="47">
        <f>SUM(H133:H134)</f>
        <v>0</v>
      </c>
      <c r="J135" s="20"/>
      <c r="K135" s="130"/>
      <c r="L135" s="130"/>
    </row>
    <row r="136" spans="1:12" s="3" customFormat="1" ht="12.75" customHeight="1">
      <c r="A136" s="131" t="s">
        <v>271</v>
      </c>
      <c r="B136" s="132"/>
      <c r="C136" s="132"/>
      <c r="D136" s="132"/>
      <c r="E136" s="132"/>
      <c r="F136" s="132"/>
      <c r="G136" s="132"/>
      <c r="H136" s="133"/>
      <c r="J136" s="20"/>
      <c r="K136" s="130"/>
      <c r="L136" s="130"/>
    </row>
    <row r="137" spans="1:12" s="3" customFormat="1" ht="21.75" customHeight="1">
      <c r="A137" s="6"/>
      <c r="B137" s="46" t="s">
        <v>63</v>
      </c>
      <c r="C137" s="127" t="s">
        <v>94</v>
      </c>
      <c r="D137" s="134"/>
      <c r="E137" s="28"/>
      <c r="F137" s="28" t="s">
        <v>236</v>
      </c>
      <c r="G137" s="67">
        <v>0</v>
      </c>
      <c r="H137" s="29">
        <f t="shared" ref="H137:H144" si="17">E137*G137</f>
        <v>0</v>
      </c>
      <c r="I137" s="14"/>
    </row>
    <row r="138" spans="1:12" s="3" customFormat="1" ht="16.350000000000001" customHeight="1">
      <c r="A138" s="6"/>
      <c r="B138" s="46" t="s">
        <v>61</v>
      </c>
      <c r="C138" s="127" t="s">
        <v>85</v>
      </c>
      <c r="D138" s="134"/>
      <c r="E138" s="28"/>
      <c r="F138" s="28" t="s">
        <v>236</v>
      </c>
      <c r="G138" s="67">
        <v>0</v>
      </c>
      <c r="H138" s="29">
        <f t="shared" si="17"/>
        <v>0</v>
      </c>
    </row>
    <row r="139" spans="1:12" s="3" customFormat="1" ht="16.350000000000001" customHeight="1">
      <c r="A139" s="103" t="s">
        <v>300</v>
      </c>
      <c r="B139" s="31" t="s">
        <v>122</v>
      </c>
      <c r="C139" s="125" t="s">
        <v>121</v>
      </c>
      <c r="D139" s="126"/>
      <c r="E139" s="28"/>
      <c r="F139" s="28" t="s">
        <v>236</v>
      </c>
      <c r="G139" s="67">
        <v>0</v>
      </c>
      <c r="H139" s="29">
        <f t="shared" si="17"/>
        <v>0</v>
      </c>
    </row>
    <row r="140" spans="1:12" s="3" customFormat="1" ht="16.350000000000001" customHeight="1">
      <c r="A140" s="6"/>
      <c r="B140" s="46" t="s">
        <v>122</v>
      </c>
      <c r="C140" s="125" t="s">
        <v>146</v>
      </c>
      <c r="D140" s="126"/>
      <c r="E140" s="28"/>
      <c r="F140" s="28" t="s">
        <v>236</v>
      </c>
      <c r="G140" s="67">
        <v>0</v>
      </c>
      <c r="H140" s="29">
        <f t="shared" si="17"/>
        <v>0</v>
      </c>
    </row>
    <row r="141" spans="1:12" s="3" customFormat="1" ht="16.350000000000001" customHeight="1">
      <c r="A141" s="103" t="s">
        <v>300</v>
      </c>
      <c r="B141" s="31" t="s">
        <v>123</v>
      </c>
      <c r="C141" s="125" t="s">
        <v>121</v>
      </c>
      <c r="D141" s="126"/>
      <c r="E141" s="28"/>
      <c r="F141" s="28" t="s">
        <v>236</v>
      </c>
      <c r="G141" s="67">
        <v>0</v>
      </c>
      <c r="H141" s="29">
        <f t="shared" si="17"/>
        <v>0</v>
      </c>
    </row>
    <row r="142" spans="1:12" s="3" customFormat="1" ht="16.350000000000001" customHeight="1">
      <c r="A142" s="21"/>
      <c r="B142" s="31" t="s">
        <v>123</v>
      </c>
      <c r="C142" s="125" t="s">
        <v>146</v>
      </c>
      <c r="D142" s="126"/>
      <c r="E142" s="28"/>
      <c r="F142" s="28" t="s">
        <v>236</v>
      </c>
      <c r="G142" s="67">
        <v>0</v>
      </c>
      <c r="H142" s="29">
        <f t="shared" si="17"/>
        <v>0</v>
      </c>
    </row>
    <row r="143" spans="1:12" s="3" customFormat="1" ht="31.5" customHeight="1">
      <c r="A143" s="21"/>
      <c r="B143" s="99" t="s">
        <v>169</v>
      </c>
      <c r="C143" s="127" t="s">
        <v>143</v>
      </c>
      <c r="D143" s="128"/>
      <c r="E143" s="28"/>
      <c r="F143" s="28" t="s">
        <v>236</v>
      </c>
      <c r="G143" s="67">
        <v>0</v>
      </c>
      <c r="H143" s="29">
        <f t="shared" si="17"/>
        <v>0</v>
      </c>
    </row>
    <row r="144" spans="1:12" s="3" customFormat="1" ht="16.350000000000001" customHeight="1">
      <c r="A144" s="100"/>
      <c r="B144" s="31" t="s">
        <v>170</v>
      </c>
      <c r="C144" s="125" t="s">
        <v>164</v>
      </c>
      <c r="D144" s="126"/>
      <c r="E144" s="28"/>
      <c r="F144" s="28" t="s">
        <v>236</v>
      </c>
      <c r="G144" s="67">
        <v>0</v>
      </c>
      <c r="H144" s="29">
        <f t="shared" si="17"/>
        <v>0</v>
      </c>
    </row>
    <row r="145" spans="1:9" s="3" customFormat="1" ht="16.350000000000001" customHeight="1">
      <c r="A145" s="7"/>
      <c r="B145" s="118" t="s">
        <v>238</v>
      </c>
      <c r="C145" s="119"/>
      <c r="D145" s="119"/>
      <c r="E145" s="119"/>
      <c r="F145" s="119"/>
      <c r="G145" s="119"/>
      <c r="H145" s="47">
        <f>SUM(H137:H144)</f>
        <v>0</v>
      </c>
    </row>
    <row r="146" spans="1:9" s="3" customFormat="1" ht="16.350000000000001" customHeight="1">
      <c r="A146" s="8"/>
      <c r="B146" s="120"/>
      <c r="C146" s="121"/>
      <c r="D146" s="121"/>
      <c r="E146" s="121"/>
      <c r="F146" s="121"/>
      <c r="G146" s="121"/>
      <c r="H146" s="50"/>
      <c r="I146" s="13"/>
    </row>
    <row r="147" spans="1:9" s="3" customFormat="1" ht="16.5" customHeight="1">
      <c r="A147" s="10"/>
      <c r="B147" s="122" t="s">
        <v>277</v>
      </c>
      <c r="C147" s="123"/>
      <c r="D147" s="123"/>
      <c r="E147" s="123"/>
      <c r="F147" s="123"/>
      <c r="G147" s="123"/>
      <c r="H147" s="59">
        <f>H17+H20+H25+H32+H37+H42+H58+H70+H75+H84+H90+H98+H102+H108+H111+H117+H123+H127+H131+H135+H145</f>
        <v>0</v>
      </c>
      <c r="I147" s="13"/>
    </row>
    <row r="148" spans="1:9" s="3" customFormat="1" ht="14.25" customHeight="1">
      <c r="C148" s="124"/>
      <c r="D148" s="124"/>
      <c r="E148" s="40"/>
      <c r="G148" s="70"/>
      <c r="H148" s="24"/>
    </row>
    <row r="149" spans="1:9" s="11" customFormat="1" ht="27.75" customHeight="1">
      <c r="A149" s="63" t="s">
        <v>206</v>
      </c>
      <c r="C149" s="113"/>
      <c r="D149" s="114"/>
      <c r="E149" s="114"/>
      <c r="F149" s="115"/>
      <c r="G149" s="71" t="s">
        <v>62</v>
      </c>
      <c r="H149" s="62"/>
    </row>
    <row r="150" spans="1:9" s="11" customFormat="1" ht="16.350000000000001" customHeight="1">
      <c r="C150" s="116"/>
      <c r="D150" s="116"/>
      <c r="E150" s="40"/>
      <c r="G150" s="72"/>
      <c r="H150" s="25"/>
    </row>
    <row r="151" spans="1:9" s="11" customFormat="1" ht="30.75" customHeight="1">
      <c r="A151" s="63" t="s">
        <v>207</v>
      </c>
      <c r="C151" s="113"/>
      <c r="D151" s="114"/>
      <c r="E151" s="114"/>
      <c r="F151" s="115"/>
      <c r="G151" s="71" t="s">
        <v>62</v>
      </c>
      <c r="H151" s="62"/>
    </row>
    <row r="152" spans="1:9" s="11" customFormat="1" ht="19.5" customHeight="1">
      <c r="C152" s="116"/>
      <c r="D152" s="116"/>
      <c r="E152" s="40"/>
      <c r="G152" s="72"/>
      <c r="H152" s="25"/>
    </row>
    <row r="153" spans="1:9" s="2" customFormat="1" ht="27.75" customHeight="1">
      <c r="A153" s="117" t="s">
        <v>205</v>
      </c>
      <c r="B153" s="117"/>
      <c r="C153" s="117"/>
      <c r="D153" s="117"/>
      <c r="E153" s="117"/>
      <c r="F153" s="117"/>
      <c r="G153" s="117"/>
      <c r="H153" s="117"/>
    </row>
    <row r="154" spans="1:9" s="2" customFormat="1" ht="16.350000000000001" customHeight="1">
      <c r="C154" s="111"/>
      <c r="D154" s="111"/>
      <c r="E154" s="41"/>
      <c r="G154" s="73"/>
      <c r="H154" s="26"/>
    </row>
    <row r="155" spans="1:9" s="2" customFormat="1" ht="16.350000000000001" customHeight="1">
      <c r="C155" s="111"/>
      <c r="D155" s="111"/>
      <c r="E155" s="41"/>
      <c r="G155" s="73"/>
      <c r="H155" s="26"/>
    </row>
    <row r="156" spans="1:9" s="2" customFormat="1" ht="42" customHeight="1">
      <c r="B156" s="90" t="s">
        <v>295</v>
      </c>
      <c r="C156" s="173" t="s">
        <v>293</v>
      </c>
      <c r="D156" s="173"/>
      <c r="E156" s="41"/>
      <c r="G156" s="73"/>
      <c r="H156" s="26"/>
    </row>
    <row r="157" spans="1:9" s="2" customFormat="1" ht="16.350000000000001" customHeight="1">
      <c r="C157" s="111"/>
      <c r="D157" s="111"/>
      <c r="E157" s="41"/>
      <c r="G157" s="73"/>
      <c r="H157" s="26"/>
    </row>
    <row r="158" spans="1:9" ht="16.350000000000001" customHeight="1">
      <c r="A158" s="2"/>
      <c r="B158" s="104" t="s">
        <v>301</v>
      </c>
      <c r="C158" s="171" t="s">
        <v>302</v>
      </c>
      <c r="D158" s="171"/>
      <c r="F158" s="2"/>
      <c r="G158" s="73"/>
      <c r="H158" s="26"/>
    </row>
    <row r="159" spans="1:9" ht="16.350000000000001" customHeight="1">
      <c r="B159" s="105"/>
      <c r="C159" s="172"/>
      <c r="D159" s="172"/>
    </row>
    <row r="160" spans="1:9" ht="16.350000000000001" customHeight="1">
      <c r="B160" s="104" t="s">
        <v>303</v>
      </c>
      <c r="C160" s="171" t="s">
        <v>302</v>
      </c>
      <c r="D160" s="171"/>
    </row>
  </sheetData>
  <sheetProtection selectLockedCells="1" selectUnlockedCells="1"/>
  <mergeCells count="167">
    <mergeCell ref="C157:D157"/>
    <mergeCell ref="C158:D158"/>
    <mergeCell ref="C159:D159"/>
    <mergeCell ref="C160:D160"/>
    <mergeCell ref="C151:F151"/>
    <mergeCell ref="C152:D152"/>
    <mergeCell ref="A153:H153"/>
    <mergeCell ref="C154:D154"/>
    <mergeCell ref="C155:D155"/>
    <mergeCell ref="C156:D156"/>
    <mergeCell ref="B145:G145"/>
    <mergeCell ref="B146:G146"/>
    <mergeCell ref="B147:G147"/>
    <mergeCell ref="C148:D148"/>
    <mergeCell ref="C149:F149"/>
    <mergeCell ref="C150:D150"/>
    <mergeCell ref="C139:D139"/>
    <mergeCell ref="C140:D140"/>
    <mergeCell ref="C141:D141"/>
    <mergeCell ref="C142:D142"/>
    <mergeCell ref="C143:D143"/>
    <mergeCell ref="C144:D144"/>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A124:H124"/>
    <mergeCell ref="C125:D125"/>
    <mergeCell ref="C126:D126"/>
    <mergeCell ref="B127:G127"/>
    <mergeCell ref="A128:H128"/>
    <mergeCell ref="C129:D129"/>
    <mergeCell ref="A118:H118"/>
    <mergeCell ref="C119:D119"/>
    <mergeCell ref="C120:D120"/>
    <mergeCell ref="C121:D121"/>
    <mergeCell ref="C122:D122"/>
    <mergeCell ref="B123:G123"/>
    <mergeCell ref="A112:H112"/>
    <mergeCell ref="C113:D113"/>
    <mergeCell ref="C114:D114"/>
    <mergeCell ref="C115:D115"/>
    <mergeCell ref="C116:D116"/>
    <mergeCell ref="B117:G117"/>
    <mergeCell ref="C106:D106"/>
    <mergeCell ref="C107:D107"/>
    <mergeCell ref="B108:G108"/>
    <mergeCell ref="A109:H109"/>
    <mergeCell ref="C110:D110"/>
    <mergeCell ref="B111:G111"/>
    <mergeCell ref="C100:D100"/>
    <mergeCell ref="C101:D101"/>
    <mergeCell ref="B102:G102"/>
    <mergeCell ref="A103:H103"/>
    <mergeCell ref="C104:D104"/>
    <mergeCell ref="C105:D105"/>
    <mergeCell ref="C94:D94"/>
    <mergeCell ref="C95:D95"/>
    <mergeCell ref="C96:D96"/>
    <mergeCell ref="C97:D97"/>
    <mergeCell ref="B98:G98"/>
    <mergeCell ref="A99:H99"/>
    <mergeCell ref="C88:D88"/>
    <mergeCell ref="C89:D89"/>
    <mergeCell ref="B90:G90"/>
    <mergeCell ref="A91:H91"/>
    <mergeCell ref="C92:D92"/>
    <mergeCell ref="C93:D93"/>
    <mergeCell ref="C82:D82"/>
    <mergeCell ref="C83:D83"/>
    <mergeCell ref="B84:G84"/>
    <mergeCell ref="A85:H85"/>
    <mergeCell ref="C86:D86"/>
    <mergeCell ref="C87:D87"/>
    <mergeCell ref="A76:H76"/>
    <mergeCell ref="C77:D77"/>
    <mergeCell ref="C78:D78"/>
    <mergeCell ref="C79:D79"/>
    <mergeCell ref="C80:D80"/>
    <mergeCell ref="C81:D81"/>
    <mergeCell ref="B70:G70"/>
    <mergeCell ref="A71:H71"/>
    <mergeCell ref="C72:D72"/>
    <mergeCell ref="C73:D73"/>
    <mergeCell ref="C74:D74"/>
    <mergeCell ref="B75:G75"/>
    <mergeCell ref="C64:D64"/>
    <mergeCell ref="C65:D65"/>
    <mergeCell ref="C66:D66"/>
    <mergeCell ref="C67:D67"/>
    <mergeCell ref="C68:D68"/>
    <mergeCell ref="C69:D69"/>
    <mergeCell ref="B58:G58"/>
    <mergeCell ref="A59:H59"/>
    <mergeCell ref="C60:D60"/>
    <mergeCell ref="C61:D61"/>
    <mergeCell ref="C62:D62"/>
    <mergeCell ref="C63:D63"/>
    <mergeCell ref="C52:D52"/>
    <mergeCell ref="C53:D53"/>
    <mergeCell ref="C54:D54"/>
    <mergeCell ref="C55:D55"/>
    <mergeCell ref="C56:D56"/>
    <mergeCell ref="C57:D57"/>
    <mergeCell ref="C46:D46"/>
    <mergeCell ref="C47:D47"/>
    <mergeCell ref="C48:D48"/>
    <mergeCell ref="C49:D49"/>
    <mergeCell ref="C50:D50"/>
    <mergeCell ref="C51:D51"/>
    <mergeCell ref="C40:D40"/>
    <mergeCell ref="C41:D41"/>
    <mergeCell ref="B42:G42"/>
    <mergeCell ref="A43:H43"/>
    <mergeCell ref="C44:D44"/>
    <mergeCell ref="C45:D45"/>
    <mergeCell ref="A34:H34"/>
    <mergeCell ref="C35:D35"/>
    <mergeCell ref="C36:D36"/>
    <mergeCell ref="B37:G37"/>
    <mergeCell ref="A38:H38"/>
    <mergeCell ref="C39:D39"/>
    <mergeCell ref="C28:D28"/>
    <mergeCell ref="C29:D29"/>
    <mergeCell ref="C30:D30"/>
    <mergeCell ref="C31:D31"/>
    <mergeCell ref="B32:G32"/>
    <mergeCell ref="A33:H33"/>
    <mergeCell ref="C22:D22"/>
    <mergeCell ref="C23:D23"/>
    <mergeCell ref="C24:D24"/>
    <mergeCell ref="B25:G25"/>
    <mergeCell ref="A26:H26"/>
    <mergeCell ref="C27:D27"/>
    <mergeCell ref="C16:D16"/>
    <mergeCell ref="B17:G17"/>
    <mergeCell ref="A18:H18"/>
    <mergeCell ref="C19:D19"/>
    <mergeCell ref="B20:G20"/>
    <mergeCell ref="A21:H21"/>
    <mergeCell ref="C10:D10"/>
    <mergeCell ref="C11:D11"/>
    <mergeCell ref="C12:D12"/>
    <mergeCell ref="C13:D13"/>
    <mergeCell ref="C14:D14"/>
    <mergeCell ref="C15:D15"/>
    <mergeCell ref="A4:H4"/>
    <mergeCell ref="C5:D5"/>
    <mergeCell ref="C6:D6"/>
    <mergeCell ref="C7:D7"/>
    <mergeCell ref="C8:D8"/>
    <mergeCell ref="C9:D9"/>
    <mergeCell ref="A1:C1"/>
    <mergeCell ref="D1:H1"/>
    <mergeCell ref="A2:C2"/>
    <mergeCell ref="D2:F2"/>
    <mergeCell ref="A3:C3"/>
    <mergeCell ref="D3:F3"/>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123 Main Street Houston, TX 77002&amp;R&amp;"Myriad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6146"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D188F091-687B-4FEF-9F83-C6848905A040}">
          <x14:formula1>
            <xm:f>'Drop Down Options'!$A$7:$A$8</xm:f>
          </x14:formula1>
          <xm:sqref>C96:D96</xm:sqref>
        </x14:dataValidation>
        <x14:dataValidation type="list" allowBlank="1" showInputMessage="1" showErrorMessage="1" xr:uid="{91E0A971-BB6E-4FE7-8931-EB5F313A0426}">
          <x14:formula1>
            <xm:f>'Drop Down Options'!$A$12:$A$16</xm:f>
          </x14:formula1>
          <xm:sqref>K133:L136 C139:D142</xm:sqref>
        </x14:dataValidation>
        <x14:dataValidation type="list" allowBlank="1" showInputMessage="1" showErrorMessage="1" xr:uid="{B54C6106-9F59-4A63-9C96-AD1E49859657}">
          <x14:formula1>
            <xm:f>'Drop Down Options'!$A$28:$A$32</xm:f>
          </x14:formula1>
          <xm:sqref>C54:D55</xm:sqref>
        </x14:dataValidation>
        <x14:dataValidation type="list" allowBlank="1" showInputMessage="1" showErrorMessage="1" xr:uid="{895F9839-79A3-43C3-8ED5-58D63489A45A}">
          <x14:formula1>
            <xm:f>'Drop Down Options'!$A$80:$A$82</xm:f>
          </x14:formula1>
          <xm:sqref>C41:D41</xm:sqref>
        </x14:dataValidation>
        <x14:dataValidation type="list" allowBlank="1" showInputMessage="1" showErrorMessage="1" xr:uid="{10453FD0-365D-4F1A-81EF-3C5C6158F7C9}">
          <x14:formula1>
            <xm:f>'Drop Down Options'!$A$84:$A$85</xm:f>
          </x14:formula1>
          <xm:sqref>C143:D143</xm:sqref>
        </x14:dataValidation>
        <x14:dataValidation type="list" allowBlank="1" showInputMessage="1" showErrorMessage="1" xr:uid="{8B6EC2DF-EEE2-44B9-A4A1-7FB73877FCDA}">
          <x14:formula1>
            <xm:f>'Drop Down Options'!$A$88:$A$96</xm:f>
          </x14:formula1>
          <xm:sqref>C144:D144</xm:sqref>
        </x14:dataValidation>
        <x14:dataValidation type="list" allowBlank="1" showInputMessage="1" showErrorMessage="1" xr:uid="{188A497C-00D9-4787-83C8-4B9F5BF1CBE1}">
          <x14:formula1>
            <xm:f>'Drop Down Options'!$A$33:$A$35</xm:f>
          </x14:formula1>
          <xm:sqref>C56:D57</xm:sqref>
        </x14:dataValidation>
        <x14:dataValidation type="list" allowBlank="1" showInputMessage="1" showErrorMessage="1" xr:uid="{44D48F3A-F6E6-497A-A531-C6F7E969F944}">
          <x14:formula1>
            <xm:f>'Drop Down Options'!$A$7:$A$9</xm:f>
          </x14:formula1>
          <xm:sqref>C97:D97</xm:sqref>
        </x14:dataValidation>
        <x14:dataValidation type="list" allowBlank="1" showInputMessage="1" showErrorMessage="1" xr:uid="{79ACD018-AFF4-4729-B211-DBD1C311B719}">
          <x14:formula1>
            <xm:f>'Drop Down Options'!$A$19:$A$25</xm:f>
          </x14:formula1>
          <xm:sqref>C29:D31</xm:sqref>
        </x14:dataValidation>
        <x14:dataValidation type="list" allowBlank="1" showInputMessage="1" showErrorMessage="1" xr:uid="{674DFFD0-3922-423F-95E2-18271D319E3D}">
          <x14:formula1>
            <xm:f>'Drop Down Options'!$A$2:$A$4</xm:f>
          </x14:formula1>
          <xm:sqref>C22:D24</xm:sqref>
        </x14:dataValidation>
        <x14:dataValidation type="list" allowBlank="1" showInputMessage="1" showErrorMessage="1" xr:uid="{70B81461-7ED5-4418-993B-8B2657B0FCB8}">
          <x14:formula1>
            <xm:f>'Drop Down Options'!$A$99:$A$100</xm:f>
          </x14:formula1>
          <xm:sqref>C69:D69</xm:sqref>
        </x14:dataValidation>
        <x14:dataValidation type="list" allowBlank="1" showInputMessage="1" showErrorMessage="1" xr:uid="{754B3293-2507-457F-AE42-45844C7FE033}">
          <x14:formula1>
            <xm:f>'Drop Down Options'!$A$112:$A$113</xm:f>
          </x14:formula1>
          <xm:sqref>C107:D107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3"/>
  <sheetViews>
    <sheetView zoomScaleNormal="100" workbookViewId="0">
      <selection activeCell="A13" sqref="A13"/>
    </sheetView>
  </sheetViews>
  <sheetFormatPr defaultRowHeight="15"/>
  <cols>
    <col min="1" max="1" width="41.42578125" bestFit="1" customWidth="1"/>
    <col min="2" max="2" width="10.140625" bestFit="1" customWidth="1"/>
    <col min="3" max="3" width="11.140625" bestFit="1" customWidth="1"/>
  </cols>
  <sheetData>
    <row r="1" spans="1:3">
      <c r="A1" t="s">
        <v>117</v>
      </c>
      <c r="B1" t="s">
        <v>118</v>
      </c>
    </row>
    <row r="2" spans="1:3">
      <c r="A2" t="s">
        <v>222</v>
      </c>
      <c r="B2">
        <v>3.46</v>
      </c>
      <c r="C2" s="18" t="s">
        <v>157</v>
      </c>
    </row>
    <row r="3" spans="1:3">
      <c r="A3" t="s">
        <v>184</v>
      </c>
      <c r="B3">
        <v>3.46</v>
      </c>
      <c r="C3" t="s">
        <v>157</v>
      </c>
    </row>
    <row r="4" spans="1:3">
      <c r="A4" s="16" t="s">
        <v>185</v>
      </c>
      <c r="B4">
        <v>1.5</v>
      </c>
      <c r="C4" t="s">
        <v>157</v>
      </c>
    </row>
    <row r="5" spans="1:3" s="18" customFormat="1"/>
    <row r="6" spans="1:3">
      <c r="A6" t="s">
        <v>119</v>
      </c>
    </row>
    <row r="7" spans="1:3">
      <c r="A7" t="s">
        <v>143</v>
      </c>
      <c r="B7">
        <v>0</v>
      </c>
    </row>
    <row r="8" spans="1:3" ht="110.25" customHeight="1">
      <c r="A8" s="16" t="s">
        <v>186</v>
      </c>
      <c r="B8">
        <v>1800</v>
      </c>
    </row>
    <row r="9" spans="1:3" ht="30">
      <c r="A9" s="16" t="s">
        <v>264</v>
      </c>
      <c r="B9">
        <v>3</v>
      </c>
      <c r="C9" t="s">
        <v>172</v>
      </c>
    </row>
    <row r="11" spans="1:3">
      <c r="A11" t="s">
        <v>120</v>
      </c>
    </row>
    <row r="12" spans="1:3">
      <c r="A12" t="s">
        <v>67</v>
      </c>
      <c r="B12">
        <v>0</v>
      </c>
    </row>
    <row r="13" spans="1:3">
      <c r="A13" t="s">
        <v>146</v>
      </c>
      <c r="B13">
        <v>130</v>
      </c>
    </row>
    <row r="14" spans="1:3" ht="30">
      <c r="A14" s="16" t="s">
        <v>121</v>
      </c>
      <c r="B14">
        <v>130</v>
      </c>
    </row>
    <row r="15" spans="1:3" ht="45">
      <c r="A15" s="16" t="s">
        <v>270</v>
      </c>
      <c r="B15">
        <v>700</v>
      </c>
    </row>
    <row r="16" spans="1:3" ht="45">
      <c r="A16" s="16" t="s">
        <v>269</v>
      </c>
      <c r="B16">
        <v>950</v>
      </c>
    </row>
    <row r="18" spans="1:3">
      <c r="A18" s="16" t="s">
        <v>125</v>
      </c>
    </row>
    <row r="19" spans="1:3">
      <c r="A19" s="16" t="s">
        <v>67</v>
      </c>
      <c r="B19">
        <v>0</v>
      </c>
    </row>
    <row r="20" spans="1:3" ht="30">
      <c r="A20" s="16" t="s">
        <v>127</v>
      </c>
      <c r="B20">
        <v>0</v>
      </c>
    </row>
    <row r="21" spans="1:3">
      <c r="A21" s="16" t="s">
        <v>126</v>
      </c>
      <c r="B21">
        <v>350</v>
      </c>
    </row>
    <row r="22" spans="1:3">
      <c r="A22" s="16" t="s">
        <v>129</v>
      </c>
      <c r="B22">
        <v>1700</v>
      </c>
    </row>
    <row r="23" spans="1:3">
      <c r="A23" s="16" t="s">
        <v>128</v>
      </c>
      <c r="B23">
        <v>2500</v>
      </c>
    </row>
    <row r="24" spans="1:3">
      <c r="A24" s="16" t="s">
        <v>158</v>
      </c>
      <c r="B24">
        <v>485</v>
      </c>
    </row>
    <row r="25" spans="1:3">
      <c r="A25" s="16" t="s">
        <v>174</v>
      </c>
      <c r="B25">
        <v>55.75</v>
      </c>
      <c r="C25" t="s">
        <v>172</v>
      </c>
    </row>
    <row r="27" spans="1:3">
      <c r="A27" s="16" t="s">
        <v>18</v>
      </c>
    </row>
    <row r="28" spans="1:3">
      <c r="A28" s="16" t="s">
        <v>67</v>
      </c>
      <c r="B28">
        <v>0</v>
      </c>
    </row>
    <row r="29" spans="1:3">
      <c r="A29" s="16" t="s">
        <v>130</v>
      </c>
      <c r="B29">
        <v>1300</v>
      </c>
    </row>
    <row r="30" spans="1:3" ht="30">
      <c r="A30" s="16" t="s">
        <v>156</v>
      </c>
      <c r="B30">
        <v>1650</v>
      </c>
    </row>
    <row r="31" spans="1:3">
      <c r="A31" s="16" t="s">
        <v>131</v>
      </c>
      <c r="B31">
        <v>3200</v>
      </c>
    </row>
    <row r="32" spans="1:3">
      <c r="A32" s="16" t="s">
        <v>132</v>
      </c>
      <c r="B32">
        <v>6600</v>
      </c>
    </row>
    <row r="33" spans="1:4">
      <c r="A33" s="16" t="s">
        <v>67</v>
      </c>
      <c r="B33">
        <v>0</v>
      </c>
    </row>
    <row r="34" spans="1:4">
      <c r="A34" s="16" t="s">
        <v>171</v>
      </c>
      <c r="B34">
        <v>11</v>
      </c>
      <c r="C34" t="s">
        <v>172</v>
      </c>
    </row>
    <row r="35" spans="1:4">
      <c r="A35" s="16" t="s">
        <v>175</v>
      </c>
      <c r="B35">
        <v>15</v>
      </c>
      <c r="C35" t="s">
        <v>172</v>
      </c>
    </row>
    <row r="36" spans="1:4">
      <c r="A36" s="16"/>
    </row>
    <row r="37" spans="1:4">
      <c r="A37" s="16"/>
    </row>
    <row r="39" spans="1:4">
      <c r="A39" s="16" t="s">
        <v>124</v>
      </c>
    </row>
    <row r="40" spans="1:4">
      <c r="A40" s="16"/>
      <c r="B40" s="16"/>
      <c r="C40" t="s">
        <v>15</v>
      </c>
      <c r="D40" t="s">
        <v>178</v>
      </c>
    </row>
    <row r="41" spans="1:4" ht="60">
      <c r="A41" s="16" t="s">
        <v>179</v>
      </c>
      <c r="B41">
        <f>C41</f>
        <v>17433</v>
      </c>
      <c r="C41">
        <v>17433</v>
      </c>
      <c r="D41">
        <v>1409</v>
      </c>
    </row>
    <row r="42" spans="1:4" ht="60">
      <c r="A42" s="16" t="s">
        <v>180</v>
      </c>
      <c r="B42">
        <f>1800+C41</f>
        <v>19233</v>
      </c>
    </row>
    <row r="43" spans="1:4" ht="60">
      <c r="A43" s="16" t="s">
        <v>181</v>
      </c>
      <c r="B43">
        <f>2700+C41</f>
        <v>20133</v>
      </c>
    </row>
    <row r="44" spans="1:4" ht="30">
      <c r="A44" s="16" t="s">
        <v>176</v>
      </c>
      <c r="B44">
        <f>(ROUND(-1.05*D41,0))+C41</f>
        <v>15954</v>
      </c>
    </row>
    <row r="45" spans="1:4" ht="30">
      <c r="A45" s="16" t="s">
        <v>177</v>
      </c>
      <c r="B45">
        <f>(ROUND(7.05*D41,0))+C41</f>
        <v>27366</v>
      </c>
    </row>
    <row r="47" spans="1:4">
      <c r="A47" s="16" t="s">
        <v>134</v>
      </c>
    </row>
    <row r="48" spans="1:4">
      <c r="A48" s="16" t="s">
        <v>67</v>
      </c>
      <c r="B48">
        <v>0</v>
      </c>
    </row>
    <row r="49" spans="1:3" ht="30">
      <c r="A49" s="16" t="s">
        <v>135</v>
      </c>
      <c r="B49">
        <v>140</v>
      </c>
    </row>
    <row r="50" spans="1:3">
      <c r="A50" s="16" t="s">
        <v>138</v>
      </c>
      <c r="B50">
        <v>400</v>
      </c>
    </row>
    <row r="51" spans="1:3" ht="30">
      <c r="A51" s="16" t="s">
        <v>139</v>
      </c>
      <c r="B51">
        <v>0.75</v>
      </c>
    </row>
    <row r="52" spans="1:3" ht="30">
      <c r="A52" s="16" t="s">
        <v>140</v>
      </c>
      <c r="B52">
        <v>225</v>
      </c>
    </row>
    <row r="53" spans="1:3" ht="45">
      <c r="A53" s="16" t="s">
        <v>183</v>
      </c>
      <c r="B53">
        <v>25</v>
      </c>
      <c r="C53" t="s">
        <v>172</v>
      </c>
    </row>
    <row r="54" spans="1:3">
      <c r="A54" s="16"/>
    </row>
    <row r="56" spans="1:3">
      <c r="A56" s="16" t="s">
        <v>141</v>
      </c>
    </row>
    <row r="57" spans="1:3">
      <c r="A57" s="16" t="s">
        <v>143</v>
      </c>
      <c r="B57">
        <v>0</v>
      </c>
    </row>
    <row r="58" spans="1:3" ht="30">
      <c r="A58" s="16" t="s">
        <v>142</v>
      </c>
      <c r="B58">
        <v>350</v>
      </c>
    </row>
    <row r="60" spans="1:3">
      <c r="A60" s="16" t="s">
        <v>149</v>
      </c>
    </row>
    <row r="61" spans="1:3">
      <c r="A61" s="16" t="s">
        <v>143</v>
      </c>
      <c r="B61">
        <v>0</v>
      </c>
    </row>
    <row r="62" spans="1:3" ht="30">
      <c r="A62" s="16" t="s">
        <v>150</v>
      </c>
      <c r="B62">
        <v>2367.5100000000002</v>
      </c>
    </row>
    <row r="63" spans="1:3" ht="30">
      <c r="A63" s="16" t="s">
        <v>151</v>
      </c>
      <c r="B63">
        <v>1876.14</v>
      </c>
    </row>
    <row r="64" spans="1:3">
      <c r="A64" s="16" t="s">
        <v>147</v>
      </c>
      <c r="B64">
        <v>446.7</v>
      </c>
    </row>
    <row r="66" spans="1:2">
      <c r="A66" s="16" t="s">
        <v>143</v>
      </c>
      <c r="B66">
        <v>0</v>
      </c>
    </row>
    <row r="67" spans="1:2">
      <c r="A67" s="16"/>
    </row>
    <row r="68" spans="1:2">
      <c r="A68" s="16" t="s">
        <v>152</v>
      </c>
      <c r="B68">
        <v>498.73</v>
      </c>
    </row>
    <row r="69" spans="1:2">
      <c r="A69" s="16" t="s">
        <v>153</v>
      </c>
      <c r="B69">
        <v>498.73</v>
      </c>
    </row>
    <row r="71" spans="1:2">
      <c r="A71" s="16" t="s">
        <v>143</v>
      </c>
      <c r="B71">
        <v>0</v>
      </c>
    </row>
    <row r="72" spans="1:2">
      <c r="A72" s="16" t="s">
        <v>154</v>
      </c>
      <c r="B72">
        <v>1827.52</v>
      </c>
    </row>
    <row r="73" spans="1:2">
      <c r="A73" s="16" t="s">
        <v>155</v>
      </c>
      <c r="B73">
        <v>2100.75</v>
      </c>
    </row>
    <row r="74" spans="1:2">
      <c r="A74" s="16"/>
    </row>
    <row r="76" spans="1:2">
      <c r="A76" s="16" t="s">
        <v>143</v>
      </c>
      <c r="B76">
        <v>0</v>
      </c>
    </row>
    <row r="77" spans="1:2">
      <c r="A77" s="16" t="s">
        <v>148</v>
      </c>
      <c r="B77">
        <v>1686.96</v>
      </c>
    </row>
    <row r="79" spans="1:2">
      <c r="A79" t="s">
        <v>16</v>
      </c>
    </row>
    <row r="80" spans="1:2">
      <c r="A80" t="s">
        <v>242</v>
      </c>
      <c r="B80">
        <v>0</v>
      </c>
    </row>
    <row r="81" spans="1:2" ht="30">
      <c r="A81" s="16" t="s">
        <v>136</v>
      </c>
      <c r="B81">
        <v>5</v>
      </c>
    </row>
    <row r="82" spans="1:2" ht="30">
      <c r="A82" s="16" t="s">
        <v>137</v>
      </c>
      <c r="B82">
        <v>6.5</v>
      </c>
    </row>
    <row r="84" spans="1:2">
      <c r="A84" t="s">
        <v>143</v>
      </c>
      <c r="B84">
        <v>0</v>
      </c>
    </row>
    <row r="85" spans="1:2" ht="45">
      <c r="A85" s="16" t="s">
        <v>159</v>
      </c>
      <c r="B85">
        <v>250</v>
      </c>
    </row>
    <row r="86" spans="1:2">
      <c r="B86" s="17"/>
    </row>
    <row r="87" spans="1:2">
      <c r="A87" t="s">
        <v>160</v>
      </c>
    </row>
    <row r="88" spans="1:2">
      <c r="A88" t="s">
        <v>143</v>
      </c>
      <c r="B88">
        <v>0</v>
      </c>
    </row>
    <row r="89" spans="1:2">
      <c r="A89" t="s">
        <v>161</v>
      </c>
      <c r="B89" s="17">
        <v>1800</v>
      </c>
    </row>
    <row r="90" spans="1:2">
      <c r="A90" t="s">
        <v>162</v>
      </c>
      <c r="B90" s="17">
        <v>3250</v>
      </c>
    </row>
    <row r="91" spans="1:2">
      <c r="A91" t="s">
        <v>163</v>
      </c>
      <c r="B91" s="17">
        <v>4900</v>
      </c>
    </row>
    <row r="92" spans="1:2">
      <c r="A92" t="s">
        <v>164</v>
      </c>
      <c r="B92" s="17">
        <v>6400</v>
      </c>
    </row>
    <row r="93" spans="1:2">
      <c r="A93" t="s">
        <v>165</v>
      </c>
      <c r="B93" s="17">
        <v>7900</v>
      </c>
    </row>
    <row r="94" spans="1:2">
      <c r="A94" t="s">
        <v>166</v>
      </c>
      <c r="B94" s="17">
        <v>9700</v>
      </c>
    </row>
    <row r="95" spans="1:2">
      <c r="A95" t="s">
        <v>167</v>
      </c>
      <c r="B95" s="17">
        <v>11200</v>
      </c>
    </row>
    <row r="96" spans="1:2">
      <c r="A96" t="s">
        <v>168</v>
      </c>
      <c r="B96" s="17">
        <v>13000</v>
      </c>
    </row>
    <row r="99" spans="1:2" ht="60">
      <c r="A99" s="16" t="s">
        <v>187</v>
      </c>
      <c r="B99" s="17">
        <v>22.79</v>
      </c>
    </row>
    <row r="100" spans="1:2">
      <c r="A100" t="s">
        <v>194</v>
      </c>
      <c r="B100" s="17">
        <v>0</v>
      </c>
    </row>
    <row r="102" spans="1:2">
      <c r="A102" s="18" t="s">
        <v>188</v>
      </c>
      <c r="B102" s="18"/>
    </row>
    <row r="103" spans="1:2">
      <c r="A103" s="18" t="s">
        <v>189</v>
      </c>
      <c r="B103" s="18">
        <v>500</v>
      </c>
    </row>
    <row r="104" spans="1:2">
      <c r="A104" s="18" t="s">
        <v>190</v>
      </c>
      <c r="B104" s="18">
        <v>300</v>
      </c>
    </row>
    <row r="105" spans="1:2">
      <c r="A105" s="18" t="s">
        <v>191</v>
      </c>
      <c r="B105" s="18">
        <v>300</v>
      </c>
    </row>
    <row r="106" spans="1:2">
      <c r="A106" s="18" t="s">
        <v>192</v>
      </c>
      <c r="B106" s="18">
        <v>800</v>
      </c>
    </row>
    <row r="107" spans="1:2">
      <c r="A107" s="18" t="s">
        <v>193</v>
      </c>
      <c r="B107" s="18">
        <v>1100</v>
      </c>
    </row>
    <row r="108" spans="1:2">
      <c r="A108" s="18" t="s">
        <v>194</v>
      </c>
      <c r="B108" s="18">
        <v>0</v>
      </c>
    </row>
    <row r="109" spans="1:2">
      <c r="A109" s="18" t="s">
        <v>195</v>
      </c>
      <c r="B109" s="18">
        <v>203</v>
      </c>
    </row>
    <row r="112" spans="1:2" ht="30">
      <c r="A112" s="16" t="s">
        <v>197</v>
      </c>
      <c r="B112">
        <v>16.21</v>
      </c>
    </row>
    <row r="113" spans="1:2">
      <c r="A113" t="s">
        <v>194</v>
      </c>
      <c r="B113" s="19">
        <v>0</v>
      </c>
    </row>
  </sheetData>
  <sortState ref="A3:B4">
    <sortCondition ref="B3:B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F3686EFD8DC4A45916560BDB24AD298" ma:contentTypeVersion="9" ma:contentTypeDescription="Create a new document." ma:contentTypeScope="" ma:versionID="5db15300d424dbd0fd57ff5c25a19f9a">
  <xsd:schema xmlns:xsd="http://www.w3.org/2001/XMLSchema" xmlns:xs="http://www.w3.org/2001/XMLSchema" xmlns:p="http://schemas.microsoft.com/office/2006/metadata/properties" xmlns:ns3="ccca1bdb-2158-4fe3-bc61-09099838b974" xmlns:ns4="a0bac8b6-cc5b-4e54-a5bc-1e67476aa7bf" targetNamespace="http://schemas.microsoft.com/office/2006/metadata/properties" ma:root="true" ma:fieldsID="823123e2ea7288233b62d7a54faf0ab7" ns3:_="" ns4:_="">
    <xsd:import namespace="ccca1bdb-2158-4fe3-bc61-09099838b974"/>
    <xsd:import namespace="a0bac8b6-cc5b-4e54-a5bc-1e67476aa7b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a1bdb-2158-4fe3-bc61-09099838b97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bac8b6-cc5b-4e54-a5bc-1e67476aa7b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89051E-E2EA-4A86-BA26-EC51878F2624}">
  <ds:schemaRefs>
    <ds:schemaRef ds:uri="http://schemas.microsoft.com/office/2006/documentManagement/types"/>
    <ds:schemaRef ds:uri="ccca1bdb-2158-4fe3-bc61-09099838b974"/>
    <ds:schemaRef ds:uri="http://www.w3.org/XML/1998/namespace"/>
    <ds:schemaRef ds:uri="http://purl.org/dc/terms/"/>
    <ds:schemaRef ds:uri="http://schemas.openxmlformats.org/package/2006/metadata/core-properties"/>
    <ds:schemaRef ds:uri="http://purl.org/dc/dcmitype/"/>
    <ds:schemaRef ds:uri="http://purl.org/dc/elements/1.1/"/>
    <ds:schemaRef ds:uri="http://schemas.microsoft.com/office/infopath/2007/PartnerControls"/>
    <ds:schemaRef ds:uri="a0bac8b6-cc5b-4e54-a5bc-1e67476aa7bf"/>
    <ds:schemaRef ds:uri="http://schemas.microsoft.com/office/2006/metadata/properties"/>
  </ds:schemaRefs>
</ds:datastoreItem>
</file>

<file path=customXml/itemProps2.xml><?xml version="1.0" encoding="utf-8"?>
<ds:datastoreItem xmlns:ds="http://schemas.openxmlformats.org/officeDocument/2006/customXml" ds:itemID="{B62F928B-7D21-47B3-87A1-ADB921ED8EFC}">
  <ds:schemaRefs>
    <ds:schemaRef ds:uri="http://schemas.microsoft.com/sharepoint/v3/contenttype/forms"/>
  </ds:schemaRefs>
</ds:datastoreItem>
</file>

<file path=customXml/itemProps3.xml><?xml version="1.0" encoding="utf-8"?>
<ds:datastoreItem xmlns:ds="http://schemas.openxmlformats.org/officeDocument/2006/customXml" ds:itemID="{0D10B36C-910D-40AA-A6B4-31A4CA36B7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ca1bdb-2158-4fe3-bc61-09099838b974"/>
    <ds:schemaRef ds:uri="a0bac8b6-cc5b-4e54-a5bc-1e67476aa7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728 Zoe</vt:lpstr>
      <vt:lpstr>4918 Carmen</vt:lpstr>
      <vt:lpstr>6507 Thrush</vt:lpstr>
      <vt:lpstr>6651 Thrush</vt:lpstr>
      <vt:lpstr>8310 Saint Lo</vt:lpstr>
      <vt:lpstr>4810 Kashmere</vt:lpstr>
      <vt:lpstr>10206 Kittrell Pier &amp; Beam</vt:lpstr>
      <vt:lpstr>Drop Down Options</vt:lpstr>
      <vt:lpstr>'10206 Kittrell Pier &amp; Beam'!Print_Area</vt:lpstr>
      <vt:lpstr>'4810 Kashmere'!Print_Area</vt:lpstr>
      <vt:lpstr>'4918 Carmen'!Print_Area</vt:lpstr>
      <vt:lpstr>'6507 Thrush'!Print_Area</vt:lpstr>
      <vt:lpstr>'6651 Thrush'!Print_Area</vt:lpstr>
      <vt:lpstr>'728 Zoe'!Print_Area</vt:lpstr>
      <vt:lpstr>'8310 Saint Lo'!Print_Area</vt:lpstr>
      <vt:lpstr>'10206 Kittrell Pier &amp; Beam'!Print_Titles</vt:lpstr>
      <vt:lpstr>'4810 Kashmere'!Print_Titles</vt:lpstr>
      <vt:lpstr>'4918 Carmen'!Print_Titles</vt:lpstr>
      <vt:lpstr>'6507 Thrush'!Print_Titles</vt:lpstr>
      <vt:lpstr>'6651 Thrush'!Print_Titles</vt:lpstr>
      <vt:lpstr>'728 Zoe'!Print_Titles</vt:lpstr>
      <vt:lpstr>'8310 Saint Lo'!Print_Titles</vt:lpstr>
    </vt:vector>
  </TitlesOfParts>
  <Company>URS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Dorsa</dc:creator>
  <cp:lastModifiedBy>Rodriguez, Gerardo - HCD</cp:lastModifiedBy>
  <cp:lastPrinted>2020-10-29T14:56:44Z</cp:lastPrinted>
  <dcterms:created xsi:type="dcterms:W3CDTF">2013-01-04T14:40:36Z</dcterms:created>
  <dcterms:modified xsi:type="dcterms:W3CDTF">2020-11-17T16:18:28Z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0x010100AF3686EFD8DC4A45916560BDB24AD298</vt:lpwstr>
  </property>
</Properties>
</file>