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ity Council FY2019\"/>
    </mc:Choice>
  </mc:AlternateContent>
  <bookViews>
    <workbookView xWindow="-555" yWindow="120" windowWidth="19440" windowHeight="6135" tabRatio="572"/>
  </bookViews>
  <sheets>
    <sheet name="FY16 CDSF Dashboard" sheetId="10" r:id="rId1"/>
  </sheets>
  <definedNames>
    <definedName name="_xlnm.Print_Area" localSheetId="0">'FY16 CDSF Dashboard'!$A$1:$H$592</definedName>
    <definedName name="_xlnm.Print_Titles" localSheetId="0">'FY16 CDSF Dashboard'!$1:$1</definedName>
  </definedNames>
  <calcPr calcId="171027"/>
</workbook>
</file>

<file path=xl/calcChain.xml><?xml version="1.0" encoding="utf-8"?>
<calcChain xmlns="http://schemas.openxmlformats.org/spreadsheetml/2006/main">
  <c r="G588" i="10" l="1"/>
  <c r="F588" i="10" l="1"/>
  <c r="F581" i="10" l="1"/>
  <c r="G341" i="10" l="1"/>
  <c r="F341" i="10"/>
  <c r="G301" i="10"/>
  <c r="G267" i="10"/>
  <c r="F267" i="10"/>
  <c r="F175" i="10"/>
  <c r="G175" i="10"/>
  <c r="G156" i="10"/>
  <c r="F156" i="10"/>
  <c r="G121" i="10"/>
  <c r="F58" i="10"/>
  <c r="F117" i="10" l="1"/>
  <c r="F121" i="10" s="1"/>
  <c r="G586" i="10" l="1"/>
  <c r="G587" i="10" l="1"/>
  <c r="F587" i="10"/>
  <c r="F301" i="10" l="1"/>
  <c r="F193" i="10"/>
  <c r="G193" i="10"/>
  <c r="F93" i="10"/>
  <c r="F78" i="10"/>
  <c r="F583" i="10" l="1"/>
  <c r="G529" i="10" l="1"/>
  <c r="G581" i="10" s="1"/>
  <c r="G78" i="10" l="1"/>
  <c r="G93" i="10"/>
  <c r="G18" i="10"/>
  <c r="G58" i="10" s="1"/>
  <c r="G583" i="10" l="1"/>
</calcChain>
</file>

<file path=xl/sharedStrings.xml><?xml version="1.0" encoding="utf-8"?>
<sst xmlns="http://schemas.openxmlformats.org/spreadsheetml/2006/main" count="3429" uniqueCount="1172">
  <si>
    <t>Project Name</t>
  </si>
  <si>
    <t>Funds</t>
  </si>
  <si>
    <t>Department</t>
  </si>
  <si>
    <t>Max Spend</t>
  </si>
  <si>
    <t>Operating</t>
  </si>
  <si>
    <t>Title</t>
  </si>
  <si>
    <t>District</t>
  </si>
  <si>
    <t>K</t>
  </si>
  <si>
    <t>C</t>
  </si>
  <si>
    <t>D</t>
  </si>
  <si>
    <t>Status</t>
  </si>
  <si>
    <t>Completed</t>
  </si>
  <si>
    <t>F</t>
  </si>
  <si>
    <t>I</t>
  </si>
  <si>
    <t>G</t>
  </si>
  <si>
    <t>H</t>
  </si>
  <si>
    <t>A</t>
  </si>
  <si>
    <t>B</t>
  </si>
  <si>
    <t>E</t>
  </si>
  <si>
    <t>Homeless Outreach Team</t>
  </si>
  <si>
    <t>J</t>
  </si>
  <si>
    <t>Cancelled</t>
  </si>
  <si>
    <t>YTD Expenses</t>
  </si>
  <si>
    <t>WBS</t>
  </si>
  <si>
    <t>Comments</t>
  </si>
  <si>
    <t>The Safe School Program</t>
  </si>
  <si>
    <t>Acres Homes Library</t>
  </si>
  <si>
    <t>HPD Vice - Overtime</t>
  </si>
  <si>
    <t>Mobile Food Unit Inspections - Overtime</t>
  </si>
  <si>
    <t>Antoine (7500 block) from Deep Forest/Maple Hill to Long Creek</t>
  </si>
  <si>
    <t>Sheraron Oaks (5600 block) from Antoine to Sheraton Oaks/Winding Way</t>
  </si>
  <si>
    <t>Street Lights installation for Oakpoint Dr. (junction of Oakpoint and Wisperwood)</t>
  </si>
  <si>
    <t>Street Lights installation for Demaret Ln. (metal pole street light)</t>
  </si>
  <si>
    <t>Street Lights installation for Hollister Rd. from Hammerly to Emnora</t>
  </si>
  <si>
    <t xml:space="preserve">Strret Lights installation for Janet from Afton to Antoine </t>
  </si>
  <si>
    <t>Street Lights installation for Afton from Westview to Janet</t>
  </si>
  <si>
    <t>HPD Overtime - North Command (nights and weekends)</t>
  </si>
  <si>
    <t>HPD Overtime - 290 and Antoine Corridors (Holiday season)</t>
  </si>
  <si>
    <t>HPD Overtime - Northwest Command (nights and weekends)</t>
  </si>
  <si>
    <t>HPD  Overtime - Northwest Command (holiday season)</t>
  </si>
  <si>
    <t>Cora &amp; RL Johnson Park</t>
  </si>
  <si>
    <t>Hobart Taylor Park - 31 chairs &amp; 1 cart</t>
  </si>
  <si>
    <t>Lakewood Park - wheelchair portacan</t>
  </si>
  <si>
    <t>Rosewood Park - wheelchair portacan</t>
  </si>
  <si>
    <t>Scenic Park - wheelchair portacan</t>
  </si>
  <si>
    <t>Near Northside Management District</t>
  </si>
  <si>
    <t>Neighborhood Traffic Management Program</t>
  </si>
  <si>
    <t>Weeded Lots - Overtime Pay and 10% Contingency</t>
  </si>
  <si>
    <t>HPD Overtime (Sunnyside, South Union)</t>
  </si>
  <si>
    <t>First-time Home Buyers</t>
  </si>
  <si>
    <t>MacGregor Park</t>
  </si>
  <si>
    <t>2 Standard &amp; 2 Wheelchair Portacans: Zollie Scales &amp; Schnur</t>
  </si>
  <si>
    <t>Firestation #46</t>
  </si>
  <si>
    <t>Crestmont Village</t>
  </si>
  <si>
    <t>BARC</t>
  </si>
  <si>
    <t>Sub-Regional Study</t>
  </si>
  <si>
    <t>Lettuce Live -8414 Safeguard St</t>
  </si>
  <si>
    <t>South Union - Sign Monument</t>
  </si>
  <si>
    <t>Mowing Frequency</t>
  </si>
  <si>
    <t>Panel Replacement</t>
  </si>
  <si>
    <t>Kingwood Area</t>
  </si>
  <si>
    <t>Bay Area Houston Economic Partnership</t>
  </si>
  <si>
    <t>Hornbrook Drive - District F</t>
  </si>
  <si>
    <t>6628 Synott - Street Lights</t>
  </si>
  <si>
    <t xml:space="preserve">17000 Block of Bellaire  </t>
  </si>
  <si>
    <t xml:space="preserve">Alief Branch Hennington Public Library </t>
  </si>
  <si>
    <t>Southwest Division - Rear Loader Trucker for Heavy Trash</t>
  </si>
  <si>
    <t>Eye Glasses and Exams</t>
  </si>
  <si>
    <t>Katy Freeway from Silber to Memorial City Way</t>
  </si>
  <si>
    <t>Memorial Super Neighborhood</t>
  </si>
  <si>
    <t>Briar Forest Super Neighborhood</t>
  </si>
  <si>
    <t>Eldridge/West Oaks Super Neighborhood</t>
  </si>
  <si>
    <t>River Oaks Various Address</t>
  </si>
  <si>
    <t>Memorial Esplanade between Kirkwood&amp; Eldridge</t>
  </si>
  <si>
    <t>5300-5400 block of Willers Way, 5200-5400 block</t>
  </si>
  <si>
    <t>Tanglewood Park</t>
  </si>
  <si>
    <t>Café College Pilot Project</t>
  </si>
  <si>
    <t>HPD - Overtime</t>
  </si>
  <si>
    <t>Central Patrol</t>
  </si>
  <si>
    <t>Citywide</t>
  </si>
  <si>
    <t>CASE</t>
  </si>
  <si>
    <t>Scenic Houston</t>
  </si>
  <si>
    <t>7414 Park Place Blvd.</t>
  </si>
  <si>
    <t>CASE for Kids</t>
  </si>
  <si>
    <t>No Dumping Signs</t>
  </si>
  <si>
    <t>Herman Brown Park</t>
  </si>
  <si>
    <t>Gregg Park</t>
  </si>
  <si>
    <t>Stewart Park</t>
  </si>
  <si>
    <t>TIRZ 8 Region</t>
  </si>
  <si>
    <t>Glenbrook Valley/Glenview (NTMP Project ID 6113-11)</t>
  </si>
  <si>
    <t>Park Place (NTMP Project ID 6024-10)</t>
  </si>
  <si>
    <t>3 Locations near Gus Wortham Golf Course</t>
  </si>
  <si>
    <t>100 Pineview Drive (Pineview Place Neighborhood)</t>
  </si>
  <si>
    <t>Townwood PT Employee</t>
  </si>
  <si>
    <t>Newquay</t>
  </si>
  <si>
    <t>Warkworth (Oakham to Newquay)</t>
  </si>
  <si>
    <t>Newquay (Warkworth to dead-end)</t>
  </si>
  <si>
    <t>McKinstry (Warkworth to Delbury)</t>
  </si>
  <si>
    <t>Warkworth (McKinstry to Tiffany)</t>
  </si>
  <si>
    <t>Caradine (tiffany to Newquay)</t>
  </si>
  <si>
    <t>Abide (Darlinghurst to dead-end)</t>
  </si>
  <si>
    <t>Altair Way (Heatherwood to dead-end)</t>
  </si>
  <si>
    <t>Heatherbrook (South Post Rd. to Croquet)</t>
  </si>
  <si>
    <t>Altair Way (Oakham to Tiffany)</t>
  </si>
  <si>
    <t>Newquay (Altair Way to Abide)</t>
  </si>
  <si>
    <t>Oakham (Altair Way to Heatherbrook)</t>
  </si>
  <si>
    <t>Bridlington (Oakham to Polo)</t>
  </si>
  <si>
    <t>Sheringham (Oakham to Delbury)</t>
  </si>
  <si>
    <t>Delbury (Sheringham to Croquet)</t>
  </si>
  <si>
    <t>Trafalgar (Abide to Polo)</t>
  </si>
  <si>
    <t>Cullen Park</t>
  </si>
  <si>
    <t>Feed Park Community Center</t>
  </si>
  <si>
    <t>Agnes Moffitt Pool (2) and Schwartz Pool (1) - ADA Lift Chairs</t>
  </si>
  <si>
    <t>Parks, Esplanades, Library and Multi-Service Center Grounds</t>
  </si>
  <si>
    <t>HPD Mounted Patrol</t>
  </si>
  <si>
    <t>Hidden Valley Community</t>
  </si>
  <si>
    <t>My Brother's Keeper/Three Doctors</t>
  </si>
  <si>
    <t>Rebuild Houston</t>
  </si>
  <si>
    <t>Speed Cushions - Sunnyside</t>
  </si>
  <si>
    <t>Two Field Inspectors</t>
  </si>
  <si>
    <t>4 Part-time Employees</t>
  </si>
  <si>
    <t>El Dorado Boulevard at Clear Lake City Blvd.</t>
  </si>
  <si>
    <t>Mowing-11802 Palmsprings</t>
  </si>
  <si>
    <t>Sidewalk - Kingwood Drive at Chestnut Ridge</t>
  </si>
  <si>
    <t>Trapping of Feral Hogs</t>
  </si>
  <si>
    <t>HPL</t>
  </si>
  <si>
    <t>HPD</t>
  </si>
  <si>
    <t>HHS</t>
  </si>
  <si>
    <t>PWE</t>
  </si>
  <si>
    <t>HPARD</t>
  </si>
  <si>
    <t>Street Lights (Malborough Dr.)</t>
  </si>
  <si>
    <t>Street Lights (Oak Tree Dr.)</t>
  </si>
  <si>
    <t>Move Street Light</t>
  </si>
  <si>
    <t>Street Light</t>
  </si>
  <si>
    <t>Street Light (Bayou Oaks Cul-de-sac from Alabonson to Bayou Forest Drive)</t>
  </si>
  <si>
    <t>Street Light (Logwood Cul-de-sac from Bayou Oaks to Bayou Forest Drive)</t>
  </si>
  <si>
    <t>Street Light (Pirtlewood cul-de-sac from Jadewood to the southwest)</t>
  </si>
  <si>
    <t>Street Light - (Menwood cul-de-sac from Jadewood to the southwest)</t>
  </si>
  <si>
    <t>Street Light - (Jadewood cul-de-sac from Menwood Cir to greenspace)</t>
  </si>
  <si>
    <t>Street Light - (Fairwood cul-de-sac Jadewood to the southwest)</t>
  </si>
  <si>
    <t>Street Light - (Bayou Woods from Alabonson to Bayou Forest Drive)</t>
  </si>
  <si>
    <t>Street Light - (Spillers Lane)</t>
  </si>
  <si>
    <t>Street Light - (Mayfield Road)</t>
  </si>
  <si>
    <t>PD</t>
  </si>
  <si>
    <t xml:space="preserve">Human Trafficking </t>
  </si>
  <si>
    <t>Mayor</t>
  </si>
  <si>
    <t>Fire Station #7 (Fence)</t>
  </si>
  <si>
    <t>Sidewalk for Elderly - Peerless St. 77021</t>
  </si>
  <si>
    <t>DoN</t>
  </si>
  <si>
    <t>Housing</t>
  </si>
  <si>
    <t>HFD/HSD</t>
  </si>
  <si>
    <t>ARA</t>
  </si>
  <si>
    <t>Planning</t>
  </si>
  <si>
    <t>DON</t>
  </si>
  <si>
    <t>HHD</t>
  </si>
  <si>
    <t>HFD</t>
  </si>
  <si>
    <t>Sidewalk Repair - El Camino Real and Woodjorn</t>
  </si>
  <si>
    <t>Road Repair - Kingwood</t>
  </si>
  <si>
    <t>Concrete Panel Replacement - 3800 Kingwood Drive</t>
  </si>
  <si>
    <t>Oak Meadows Park - Purchase/Deliver/Install a recycling trash can</t>
  </si>
  <si>
    <t>Kingwood Trail - Remove landscape timber</t>
  </si>
  <si>
    <t>Clear Lake City Blvd - Demolition</t>
  </si>
  <si>
    <t>Planting 15 Gallon Trees - Edgebrook Drive/Space Center Blvd.</t>
  </si>
  <si>
    <t>ECODEV</t>
  </si>
  <si>
    <t>NTPMP Projects</t>
  </si>
  <si>
    <t>HPD Overtime (Panhandling)</t>
  </si>
  <si>
    <t>SWD</t>
  </si>
  <si>
    <t>Bike Stations</t>
  </si>
  <si>
    <t>Denver Harbor Park (Selena Quintanilla Park) Walking trail resurfacing</t>
  </si>
  <si>
    <t>Carnegie Branch - Café College Pilot Café</t>
  </si>
  <si>
    <t>Mayor's Office</t>
  </si>
  <si>
    <t>Other</t>
  </si>
  <si>
    <t>Brays Bayou</t>
  </si>
  <si>
    <t>Idylwood NTMP Project 6200-12</t>
  </si>
  <si>
    <t>Eastwood NTMP Project OD 6106-11</t>
  </si>
  <si>
    <t>Tropicana Village NTMP Project ID 6107-11</t>
  </si>
  <si>
    <t>Clinton Park Pool (1)-ADA Lift Chair</t>
  </si>
  <si>
    <t>Stuart Park</t>
  </si>
  <si>
    <t>Charlton Park</t>
  </si>
  <si>
    <t>Lifeguard Chairs: 3 Clinton Park Pool, 3 Glenbrook Pool, 3 Reveille Pool</t>
  </si>
  <si>
    <t>Japonica Park</t>
  </si>
  <si>
    <t>Mason Park Pool</t>
  </si>
  <si>
    <t>Gragg Park - Playground</t>
  </si>
  <si>
    <t>Milby Park - Soccer Field Fencing</t>
  </si>
  <si>
    <t>Curb Repair - Mullins @ Bankside</t>
  </si>
  <si>
    <t>Abandonded Shopping Carts - District J</t>
  </si>
  <si>
    <t>NTMP - Sharpstown Section 3</t>
  </si>
  <si>
    <t>US59 and South Gessner Underpass</t>
  </si>
  <si>
    <t>Braeburn Valley West</t>
  </si>
  <si>
    <t>Braeburn Glen Neighborhood (Ariel St)</t>
  </si>
  <si>
    <t>Larkwood Neighborhood</t>
  </si>
  <si>
    <t>Glen Shannon Community (on Wilcrest Dr)</t>
  </si>
  <si>
    <t>Burnett Bayland Park</t>
  </si>
  <si>
    <t>Bellaire Blvd (Chimney Rock to Hillcroft)</t>
  </si>
  <si>
    <t>Larkwood Neighborhood (at Birdwood Street dead end at Bintliff Ditch)</t>
  </si>
  <si>
    <t>No Solicitation Signs at all intersections</t>
  </si>
  <si>
    <t>Wilcrest between Beechnut and Boone Loop Rd</t>
  </si>
  <si>
    <t>Willow Meadow at South Gessner</t>
  </si>
  <si>
    <t>GSD</t>
  </si>
  <si>
    <t>CASE/HPARD</t>
  </si>
  <si>
    <t>Cultural Affairs</t>
  </si>
  <si>
    <t>Overtime for Mobile Food Unit Inspections</t>
  </si>
  <si>
    <t>Vice Division - Overtime to conduct investigations on game rooms and SOB's</t>
  </si>
  <si>
    <t>North Command - Overtime (nights and weekends)</t>
  </si>
  <si>
    <t>Northwest Command - Overtime (nights and weekends)</t>
  </si>
  <si>
    <t>Willow Waterhole Greenspace</t>
  </si>
  <si>
    <t>No Illegal Dumping Signs</t>
  </si>
  <si>
    <t>Brookston (Buxley to dead-end)</t>
  </si>
  <si>
    <t>Buxley (Tidewater to dead-end)</t>
  </si>
  <si>
    <t>Grantmoor (Woodmont to dead-end)</t>
  </si>
  <si>
    <t>Lotus (Buxley to dead-end)</t>
  </si>
  <si>
    <t>Knotty Oak Trail (Stancliff to end of cul-de-sac) curb repair</t>
  </si>
  <si>
    <t>Knotty Oak Trail (Stancliff to end of cul-de-sac) sidewalk repair</t>
  </si>
  <si>
    <t>Stancliff (Tidewater to Trail Lake)</t>
  </si>
  <si>
    <t>Tidewater (Hiram Clarke to Lawnhaven)</t>
  </si>
  <si>
    <t>Trail Lake (Lawnhaven to end of cul-de-sac)</t>
  </si>
  <si>
    <t>Woodmont (Buxley to dead-end)</t>
  </si>
  <si>
    <t>Imani Lane (James Place to end of cul-de-sac)</t>
  </si>
  <si>
    <t>Laughlin (Blue Ridge to Galling Dr.)</t>
  </si>
  <si>
    <t>Tidewater (Almeda Rd to Sunshadow)</t>
  </si>
  <si>
    <t>Dragonwick (Kirkgard to Mandalay Way)</t>
  </si>
  <si>
    <t>Almeda Plaza Dr. (Almeda Rd. to Sunshadow)</t>
  </si>
  <si>
    <t>Monticello (Sunshadow to Rocky Springs Trail)</t>
  </si>
  <si>
    <t>Trail Lake (Sunshadow to Knotty Oaks Trail)</t>
  </si>
  <si>
    <t>Old Brook (Ripple Glen Dr. to dead-end of cul-de-sac)</t>
  </si>
  <si>
    <t>Ripple Glen Dr. (Dawnridge to Southmeadow)</t>
  </si>
  <si>
    <t>Ripple Glen Dr. (Furlong to Triple Crown)</t>
  </si>
  <si>
    <t>Ripple Glen Dr. (Fawn Terrace to Candlegreen)</t>
  </si>
  <si>
    <t>Fawn Terrace (South Gessner to Ripple Glen)</t>
  </si>
  <si>
    <t>Dawnridge (South Gessner to Ripple Glen)</t>
  </si>
  <si>
    <t>Southmeadow (South Gessner to Ripple Glen)</t>
  </si>
  <si>
    <t>Sandy Glen (dead-end of cul-de-sac to Ripple Glen)</t>
  </si>
  <si>
    <t>Furlong (South Gessner to Ripple Glen)</t>
  </si>
  <si>
    <t>South Garden (Windy Dunes to Misty Glen Lane)</t>
  </si>
  <si>
    <t>Misty Ridge (South Garden to dead-end of cul-de-sac)</t>
  </si>
  <si>
    <t>West Airport Blvd. (South Gessner to Fondren Meadows)</t>
  </si>
  <si>
    <t>South Gessner Rd. (West Airport to Fondren Meadows)</t>
  </si>
  <si>
    <t>Quail Park (Quail View to Quail Crest)</t>
  </si>
  <si>
    <t>Quail Park (Quail Vista to FM 2234)</t>
  </si>
  <si>
    <t>Quail Briar (Blue Quail to dead-end of cul-de-sac)</t>
  </si>
  <si>
    <t>Lost Quail (Quail Croft to Quail View)</t>
  </si>
  <si>
    <t>Quail Run (Quail View to Quailcrest)</t>
  </si>
  <si>
    <t>Quail Vista (Quail Park to dead-end)</t>
  </si>
  <si>
    <t>Quail Feather (Quail Gully Ct. to Lonesome)</t>
  </si>
  <si>
    <t>Dawn Quail Ct. (Quail Meadow to dead-end of cul-de-sac)</t>
  </si>
  <si>
    <t>Summer Quail Dr. (Quail Meadow to Quail Call)</t>
  </si>
  <si>
    <t>Quail View Ct. (Quail Meadow Dr. to dead-end of cul-de-sac)</t>
  </si>
  <si>
    <t>Quail Hunt (Quail Hills to dead-end of cul-de-sac)</t>
  </si>
  <si>
    <t>Quiet Quail Dr. (Quail Meadow to Summer Quail)</t>
  </si>
  <si>
    <t>Newquay (Sheringham to Croquet)</t>
  </si>
  <si>
    <t>Bridlington (Sheringham to Croquet)</t>
  </si>
  <si>
    <t>Ridingwood (Chasewood Dr. to Steeplechase)</t>
  </si>
  <si>
    <t>Chasewood Dr. (Ridingwood to Fondren Rd.)</t>
  </si>
  <si>
    <t>Steeplechase Dr. (Ridingwood to Chasecreek)</t>
  </si>
  <si>
    <t>Knotty Oaks Trail (Candleshade Lane to Sunrose)</t>
  </si>
  <si>
    <t>Marian Park</t>
  </si>
  <si>
    <t>Quail Burg Ln. (Quail Bend Ln. to Artwood Ln.)</t>
  </si>
  <si>
    <t>Artwood Ln. (Quail Burg Ln. to Blossom Bell Ln.)</t>
  </si>
  <si>
    <t>Blossom Bell Ln. (Quail Bend Ln. to Artwood Ln.)</t>
  </si>
  <si>
    <t>Quail Glen Dr. (FM 2234 to Edgehaven Dr)</t>
  </si>
  <si>
    <t>Westbury Park</t>
  </si>
  <si>
    <t>Hillcroft ave. esplanades (West Bellfort Ave. to Densmore)</t>
  </si>
  <si>
    <t>Westbury HPD storefront (5600 South Willow Dr.)</t>
  </si>
  <si>
    <t>Hiram Clarke HPD storefront (4363 West Fuqua St.)</t>
  </si>
  <si>
    <t>Braeburn HPD storefront (7576 West Bellfort Ave.)</t>
  </si>
  <si>
    <t>Stillbrooke (Mullins to McClearan)</t>
  </si>
  <si>
    <t>Benning (Ashcroft to Renwick)</t>
  </si>
  <si>
    <t>Spellman (Ashcroft to Renwick)</t>
  </si>
  <si>
    <t>Atwell (Bankside to Spellman)</t>
  </si>
  <si>
    <t>Hummingbird (Ashcroft to Atwell)</t>
  </si>
  <si>
    <t>Briarbend (Atwell to Mullins)</t>
  </si>
  <si>
    <t>Naomi St. (Cambridge St. to Knight Rd.)</t>
  </si>
  <si>
    <t>Chasewood Dr./BlueRidge Rd. (Hillcroft to Condor Way)</t>
  </si>
  <si>
    <t>Tidewater @ Player Dr.</t>
  </si>
  <si>
    <t>Trail Lake @ Player Dr.</t>
  </si>
  <si>
    <t>Grissom Elementary School</t>
  </si>
  <si>
    <t>Hobby Elementary (4021 Woodmont)</t>
  </si>
  <si>
    <t>Hiram Clarke Rd. @ Clear Creek Bayou bridge</t>
  </si>
  <si>
    <t>Bunker Ridge (Ridgeton to dead-end of cul-de-sac)</t>
  </si>
  <si>
    <t>South Lazy Ridge (Amy ridge to dead-end of cul-de-sac)</t>
  </si>
  <si>
    <t>Bunker Ridge (Court Rd. to dead-end of cul-de-sac)</t>
  </si>
  <si>
    <t>Ridgeton (Lazy Ridge to Hiram Clarke Rd)</t>
  </si>
  <si>
    <t>Candyridge Ct. (Cotton Ridge to dead-end of cul-de-sac)</t>
  </si>
  <si>
    <t>Ridgecreek Dr. (Park Manor to Amy Ridge)</t>
  </si>
  <si>
    <t>Amy Ridge (FM 2234 to Ridge Harbor)</t>
  </si>
  <si>
    <t>Hiram Clarke Rd. (FM 2234 to East Ridgecreek Dr.)</t>
  </si>
  <si>
    <t>Court Rd. (Hiram Clarke to Rapid Creek)</t>
  </si>
  <si>
    <t>Quention (Dalmation to Brookfield)</t>
  </si>
  <si>
    <t>Castlereagh Dr. (Dalmation to Brookfield)</t>
  </si>
  <si>
    <t>Trafalgar Dr. (Castlereagh to Quention)</t>
  </si>
  <si>
    <t>Gallagher Dr. (Castlereagh to Quention)</t>
  </si>
  <si>
    <t>Norris St. (Buffalo Speedway to Gannett)</t>
  </si>
  <si>
    <t>Greenbush (Gannett to South Braeswood Blvd)</t>
  </si>
  <si>
    <t>Raven Ridge Dr. (Ridgecreek Circle to Cooper Ridge Dr.)</t>
  </si>
  <si>
    <t>Ridgecreek Circle (Raven Ridge Dr. to Cooper Ridge Dr)</t>
  </si>
  <si>
    <t>Cooper Ridge Dr. (Ridgecreek Circle to Raven Ridge Dr)</t>
  </si>
  <si>
    <t>Prudence (Waterloo to Townwood)</t>
  </si>
  <si>
    <t>Westhampton (Waterloo to Townwood)</t>
  </si>
  <si>
    <t>Ripplebrook (Waterloo to Townwood)</t>
  </si>
  <si>
    <t>Waterloo (West Orem to dead-end)</t>
  </si>
  <si>
    <t>Townwood (West Orem to Darlinghurst)</t>
  </si>
  <si>
    <t>Durhill (Latma to Timberside)</t>
  </si>
  <si>
    <t>Westwood Park</t>
  </si>
  <si>
    <t xml:space="preserve">Mincnen Park </t>
  </si>
  <si>
    <t>Castleview (Gateview to Blue Ridge Rd)</t>
  </si>
  <si>
    <t>Castleview (Blue Ridge to Briargate)</t>
  </si>
  <si>
    <t>Ridge Rock (Briargate to West Fuqua</t>
  </si>
  <si>
    <t>Ruppstock (Neal Ridge to West Fuqua)</t>
  </si>
  <si>
    <t>Ruppstock (West Fuqua to Briargate Ct.)</t>
  </si>
  <si>
    <t>Briargate Dr. (Blue Ridge to Chimney Rock)</t>
  </si>
  <si>
    <t>Bahia Lane (Blue Ridge to Appleridge)</t>
  </si>
  <si>
    <t>Gatebriar (Maczali to West Fuqua)</t>
  </si>
  <si>
    <t>Tiffany (White Heather to Buffalo Speedway)</t>
  </si>
  <si>
    <t>Westhampton (White Heather to Fleetwell)</t>
  </si>
  <si>
    <t>Willowine Way (South Post Oak Rd. to Kelling)</t>
  </si>
  <si>
    <t>Sunrose Lane (Willowine Way to Jorns St.)</t>
  </si>
  <si>
    <t>Glen Rio (Willowine Way to Sunrose Lane)</t>
  </si>
  <si>
    <t>Jorns St. (Candleshade Lane to West Orem Dr)</t>
  </si>
  <si>
    <t>Kelling St. (Candleshade Lane to West Orem Dr.)</t>
  </si>
  <si>
    <t>Boynton St. (Candleshade Lane to West Orem Dr.)</t>
  </si>
  <si>
    <t>Candleshade Lane (Kelling St. to West Orem Dr.)</t>
  </si>
  <si>
    <t>Mini-Murals (various locations)</t>
  </si>
  <si>
    <t>Mini-mural Fire Station #59 (South Poast Oak Rd. @ Prudence)</t>
  </si>
  <si>
    <t>Windsor Village Park - 2 new lifeguard chairs</t>
  </si>
  <si>
    <t>Wild Heather Park - exercise station</t>
  </si>
  <si>
    <t>Marian Park - Spring Basketball League</t>
  </si>
  <si>
    <t>Townwood Park - Spring Basketball League</t>
  </si>
  <si>
    <t>Sidewalk Repair - Buxley (Oakside to West Fuqua)</t>
  </si>
  <si>
    <t>Curb Repair - Santa Teresa (Tidewater to Trail Lake)</t>
  </si>
  <si>
    <t>Street Lights - Berry Vine Dr. (Quail Park Dr. - dead-end of cul-de-sac)</t>
  </si>
  <si>
    <t xml:space="preserve">Glenshire Park </t>
  </si>
  <si>
    <t>A-1-16</t>
  </si>
  <si>
    <t>A-2-16</t>
  </si>
  <si>
    <t>A-3-16</t>
  </si>
  <si>
    <t>A-4-16</t>
  </si>
  <si>
    <t>A-5-16</t>
  </si>
  <si>
    <t>A-6-16</t>
  </si>
  <si>
    <t>A-7-16</t>
  </si>
  <si>
    <t>A-8-16</t>
  </si>
  <si>
    <t>A-9-16</t>
  </si>
  <si>
    <t>A-10-16</t>
  </si>
  <si>
    <t>A-11-16</t>
  </si>
  <si>
    <t>A-12-16</t>
  </si>
  <si>
    <t>A-13-16</t>
  </si>
  <si>
    <t>A-14-16</t>
  </si>
  <si>
    <t>A-15-16</t>
  </si>
  <si>
    <t>A-16-16</t>
  </si>
  <si>
    <t>A-17-16</t>
  </si>
  <si>
    <t>A-18-16</t>
  </si>
  <si>
    <t>A-19-16</t>
  </si>
  <si>
    <t>A-20-16</t>
  </si>
  <si>
    <t>A-21-16</t>
  </si>
  <si>
    <t>A-22-16</t>
  </si>
  <si>
    <t>A-23-16</t>
  </si>
  <si>
    <t>A-24-16</t>
  </si>
  <si>
    <t>A-25-16</t>
  </si>
  <si>
    <t>A-26-16</t>
  </si>
  <si>
    <t>A-27-16</t>
  </si>
  <si>
    <t>A-28-16</t>
  </si>
  <si>
    <t>A-29-16</t>
  </si>
  <si>
    <t>A-30-16</t>
  </si>
  <si>
    <t>A-31-16</t>
  </si>
  <si>
    <t>A-32-16</t>
  </si>
  <si>
    <t>A-33-16</t>
  </si>
  <si>
    <t>A-34-16</t>
  </si>
  <si>
    <t>A-35-16</t>
  </si>
  <si>
    <t>A-36-16</t>
  </si>
  <si>
    <t>A-37-16</t>
  </si>
  <si>
    <t>A-38-16</t>
  </si>
  <si>
    <t>A-39-16</t>
  </si>
  <si>
    <t>A-40-16</t>
  </si>
  <si>
    <t>A-41-16</t>
  </si>
  <si>
    <t>B-1-16</t>
  </si>
  <si>
    <t>B-2-16</t>
  </si>
  <si>
    <t>B-3-16</t>
  </si>
  <si>
    <t>B-4-16</t>
  </si>
  <si>
    <t>B-5-16</t>
  </si>
  <si>
    <t>B-6-16</t>
  </si>
  <si>
    <t>B-7-16</t>
  </si>
  <si>
    <t>C-1-16</t>
  </si>
  <si>
    <t>C-2-16</t>
  </si>
  <si>
    <t>C-3-16</t>
  </si>
  <si>
    <t>D-1-16</t>
  </si>
  <si>
    <t>D-3-16</t>
  </si>
  <si>
    <t>D-4-16</t>
  </si>
  <si>
    <t>D-5-16</t>
  </si>
  <si>
    <t>D-6-16</t>
  </si>
  <si>
    <t>D-7-16</t>
  </si>
  <si>
    <t>D-8-16</t>
  </si>
  <si>
    <t>D-9-16</t>
  </si>
  <si>
    <t>D-10-16</t>
  </si>
  <si>
    <t>D-11-16</t>
  </si>
  <si>
    <t>D-12-16</t>
  </si>
  <si>
    <t>D-13-16</t>
  </si>
  <si>
    <t>D-14-16</t>
  </si>
  <si>
    <t>D-15-16</t>
  </si>
  <si>
    <t>D-16-16</t>
  </si>
  <si>
    <t>D-17-16</t>
  </si>
  <si>
    <t>D-18-16</t>
  </si>
  <si>
    <t>E-1-16</t>
  </si>
  <si>
    <t>E-2-16</t>
  </si>
  <si>
    <t>E-3-16</t>
  </si>
  <si>
    <t>E-4-16</t>
  </si>
  <si>
    <t>E-5-16</t>
  </si>
  <si>
    <t>E-6-16</t>
  </si>
  <si>
    <t>E-7-16</t>
  </si>
  <si>
    <t>E-8-16</t>
  </si>
  <si>
    <t>E-9-16</t>
  </si>
  <si>
    <t>E-10-16</t>
  </si>
  <si>
    <t>E-11-16</t>
  </si>
  <si>
    <t>E-12-16</t>
  </si>
  <si>
    <t>E-13-16</t>
  </si>
  <si>
    <t>E-14-16</t>
  </si>
  <si>
    <t>E-15-16</t>
  </si>
  <si>
    <t>F-1-16</t>
  </si>
  <si>
    <t>F-2-16</t>
  </si>
  <si>
    <t>F-3-16</t>
  </si>
  <si>
    <t>F-4-16</t>
  </si>
  <si>
    <t>F-5-16</t>
  </si>
  <si>
    <t>F-6-16</t>
  </si>
  <si>
    <t>F-7-16</t>
  </si>
  <si>
    <t>F-8-16</t>
  </si>
  <si>
    <t>G-1-16</t>
  </si>
  <si>
    <t>G-2-16</t>
  </si>
  <si>
    <t>G-3-16</t>
  </si>
  <si>
    <t>G-4-16</t>
  </si>
  <si>
    <t>G-5-16</t>
  </si>
  <si>
    <t>G-6-16</t>
  </si>
  <si>
    <t>G-7-16</t>
  </si>
  <si>
    <t>G-8-16</t>
  </si>
  <si>
    <t>G-9-16</t>
  </si>
  <si>
    <t>G-10-16</t>
  </si>
  <si>
    <t>G-11-16</t>
  </si>
  <si>
    <t>H-1-16</t>
  </si>
  <si>
    <t>H-2-16</t>
  </si>
  <si>
    <t>H-3-16</t>
  </si>
  <si>
    <t>H-4-16</t>
  </si>
  <si>
    <t>H-5-16</t>
  </si>
  <si>
    <t>H-6-16</t>
  </si>
  <si>
    <t>H-7-16</t>
  </si>
  <si>
    <t>H-8-16</t>
  </si>
  <si>
    <t>H-9-16</t>
  </si>
  <si>
    <t>H-10-16</t>
  </si>
  <si>
    <t>H-11-16</t>
  </si>
  <si>
    <t>I-1-16</t>
  </si>
  <si>
    <t>I-2-16</t>
  </si>
  <si>
    <t>I-3-16</t>
  </si>
  <si>
    <t>I-4-16</t>
  </si>
  <si>
    <t>I-5-16</t>
  </si>
  <si>
    <t>I-6-16</t>
  </si>
  <si>
    <t>I-7-16</t>
  </si>
  <si>
    <t>I-8-16</t>
  </si>
  <si>
    <t>I-9-16</t>
  </si>
  <si>
    <t>I-10-16</t>
  </si>
  <si>
    <t>I-11-16</t>
  </si>
  <si>
    <t>I-12-16</t>
  </si>
  <si>
    <t>I-13-16</t>
  </si>
  <si>
    <t>I-14-16</t>
  </si>
  <si>
    <t>I-15-16</t>
  </si>
  <si>
    <t>I-16-16</t>
  </si>
  <si>
    <t>I-17-16</t>
  </si>
  <si>
    <t>I-18-16</t>
  </si>
  <si>
    <t>I-19-16</t>
  </si>
  <si>
    <t>I-20-16</t>
  </si>
  <si>
    <t>I-21-16</t>
  </si>
  <si>
    <t>I-22-16</t>
  </si>
  <si>
    <t>I-23-16</t>
  </si>
  <si>
    <t>I-24-16</t>
  </si>
  <si>
    <t>I-25-16</t>
  </si>
  <si>
    <t>I-26-16</t>
  </si>
  <si>
    <t>J-1-16</t>
  </si>
  <si>
    <t>J-2-16</t>
  </si>
  <si>
    <t>J-3-16</t>
  </si>
  <si>
    <t>J-4-16</t>
  </si>
  <si>
    <t>J-5-16</t>
  </si>
  <si>
    <t>J-6-16</t>
  </si>
  <si>
    <t>J-7-16</t>
  </si>
  <si>
    <t>J-8-16</t>
  </si>
  <si>
    <t>J-9-16</t>
  </si>
  <si>
    <t>J-10-16</t>
  </si>
  <si>
    <t>J-11-16</t>
  </si>
  <si>
    <t>J-12-16</t>
  </si>
  <si>
    <t>J-13-16</t>
  </si>
  <si>
    <t>J-14-16</t>
  </si>
  <si>
    <t>K-2-16</t>
  </si>
  <si>
    <t>K-3-16</t>
  </si>
  <si>
    <t>K-4-16</t>
  </si>
  <si>
    <t>K-5-16</t>
  </si>
  <si>
    <t>K-6-16</t>
  </si>
  <si>
    <t>K-7-16</t>
  </si>
  <si>
    <t>K-8-16</t>
  </si>
  <si>
    <t>K-9-16</t>
  </si>
  <si>
    <t>K-10-16</t>
  </si>
  <si>
    <t>K-11-16</t>
  </si>
  <si>
    <t>K-12-16</t>
  </si>
  <si>
    <t>K-13-16</t>
  </si>
  <si>
    <t>K-14-16</t>
  </si>
  <si>
    <t>K-15-16</t>
  </si>
  <si>
    <t>K-16-16</t>
  </si>
  <si>
    <t>K-17-16</t>
  </si>
  <si>
    <t>K-18-16</t>
  </si>
  <si>
    <t>K-19-16</t>
  </si>
  <si>
    <t>K-20-16</t>
  </si>
  <si>
    <t>K-21-16</t>
  </si>
  <si>
    <t>K-22-16</t>
  </si>
  <si>
    <t>K-23-16</t>
  </si>
  <si>
    <t>K-24-16</t>
  </si>
  <si>
    <t>K-25-16</t>
  </si>
  <si>
    <t>K-26-16</t>
  </si>
  <si>
    <t>K-27-16</t>
  </si>
  <si>
    <t>K-28-16</t>
  </si>
  <si>
    <t>K-29-16</t>
  </si>
  <si>
    <t>K-30-16</t>
  </si>
  <si>
    <t>K-31-16</t>
  </si>
  <si>
    <t>K-32-16</t>
  </si>
  <si>
    <t>K-33-16</t>
  </si>
  <si>
    <t>K-34-16</t>
  </si>
  <si>
    <t>K-35-16</t>
  </si>
  <si>
    <t>K-36-16</t>
  </si>
  <si>
    <t>K-37-16</t>
  </si>
  <si>
    <t>K-38-16</t>
  </si>
  <si>
    <t>K-39-16</t>
  </si>
  <si>
    <t>K-40-16</t>
  </si>
  <si>
    <t>K-41-16</t>
  </si>
  <si>
    <t>K-42-16</t>
  </si>
  <si>
    <t>K-43-16</t>
  </si>
  <si>
    <t>K-44-16</t>
  </si>
  <si>
    <t>K-46-16</t>
  </si>
  <si>
    <t>K-47-16</t>
  </si>
  <si>
    <t>K-52-16</t>
  </si>
  <si>
    <t>K-56-16</t>
  </si>
  <si>
    <t>K-57-16</t>
  </si>
  <si>
    <t>K-58-16</t>
  </si>
  <si>
    <t>K-60-16</t>
  </si>
  <si>
    <t>K-61-16</t>
  </si>
  <si>
    <t>K-77-16</t>
  </si>
  <si>
    <t>K-78-16</t>
  </si>
  <si>
    <t>K-86-16</t>
  </si>
  <si>
    <t>K-87-16</t>
  </si>
  <si>
    <t>K-88-16</t>
  </si>
  <si>
    <t>K-89-16</t>
  </si>
  <si>
    <t>K-90-16</t>
  </si>
  <si>
    <t>K-92-16</t>
  </si>
  <si>
    <t>K-93-16</t>
  </si>
  <si>
    <t>K-94-16</t>
  </si>
  <si>
    <t>K-95-16</t>
  </si>
  <si>
    <t>K-96-16</t>
  </si>
  <si>
    <t>K-97-16</t>
  </si>
  <si>
    <t>K-101-16</t>
  </si>
  <si>
    <t>K-102-16</t>
  </si>
  <si>
    <t>K-105-16</t>
  </si>
  <si>
    <t>K-108-16</t>
  </si>
  <si>
    <t>K-110-16</t>
  </si>
  <si>
    <t>K-111-16</t>
  </si>
  <si>
    <t>K-112-16</t>
  </si>
  <si>
    <t>K-113-16</t>
  </si>
  <si>
    <t>K-115-16</t>
  </si>
  <si>
    <t>K-117-16</t>
  </si>
  <si>
    <t>K-118-16</t>
  </si>
  <si>
    <t>K-119-16</t>
  </si>
  <si>
    <t>K-122-16</t>
  </si>
  <si>
    <t>K-123-16</t>
  </si>
  <si>
    <t>K-124-16</t>
  </si>
  <si>
    <t>K-126-16</t>
  </si>
  <si>
    <t>K-127-16</t>
  </si>
  <si>
    <t>K-128-16</t>
  </si>
  <si>
    <t>K-130-16</t>
  </si>
  <si>
    <t>K-132-16</t>
  </si>
  <si>
    <t>K-133-16</t>
  </si>
  <si>
    <t>K-139-16</t>
  </si>
  <si>
    <t>K-140-16</t>
  </si>
  <si>
    <t>K-144-16</t>
  </si>
  <si>
    <t>K-145-16</t>
  </si>
  <si>
    <t>K-146-16</t>
  </si>
  <si>
    <t>K-147-16</t>
  </si>
  <si>
    <t>K-148-16</t>
  </si>
  <si>
    <t>K-149-16</t>
  </si>
  <si>
    <t>K-150-16</t>
  </si>
  <si>
    <t>K-151-16</t>
  </si>
  <si>
    <t>K-152-16</t>
  </si>
  <si>
    <t>K-153-16</t>
  </si>
  <si>
    <t>K-154-16</t>
  </si>
  <si>
    <t>K-155-16</t>
  </si>
  <si>
    <t>K-156-16</t>
  </si>
  <si>
    <t>K-157-16</t>
  </si>
  <si>
    <t>K-158-16</t>
  </si>
  <si>
    <t>K-159-16</t>
  </si>
  <si>
    <t>K-160-16</t>
  </si>
  <si>
    <t>K-161-16</t>
  </si>
  <si>
    <t>K-162-16</t>
  </si>
  <si>
    <t>K-163-16</t>
  </si>
  <si>
    <t>K-164-16</t>
  </si>
  <si>
    <t>K-165-16</t>
  </si>
  <si>
    <t>K-166-16</t>
  </si>
  <si>
    <t>K-167-16</t>
  </si>
  <si>
    <t>K-168-16</t>
  </si>
  <si>
    <t>K-169-16</t>
  </si>
  <si>
    <t>K-170-16</t>
  </si>
  <si>
    <t>K-171-16</t>
  </si>
  <si>
    <t>K-172-16</t>
  </si>
  <si>
    <t>K-173-16</t>
  </si>
  <si>
    <t>K-174-16</t>
  </si>
  <si>
    <t>K-175-16</t>
  </si>
  <si>
    <t>K-176-16</t>
  </si>
  <si>
    <t>K-177-16</t>
  </si>
  <si>
    <t>K-178-16</t>
  </si>
  <si>
    <t>K-179-16</t>
  </si>
  <si>
    <t>K-180-16</t>
  </si>
  <si>
    <t>K-181-16</t>
  </si>
  <si>
    <t>K-182-16</t>
  </si>
  <si>
    <t>K-183-16</t>
  </si>
  <si>
    <t>K-184-16</t>
  </si>
  <si>
    <t>K-185-16</t>
  </si>
  <si>
    <t>K-186-16</t>
  </si>
  <si>
    <t>K-187-16</t>
  </si>
  <si>
    <t>K-188-16</t>
  </si>
  <si>
    <t>K-189-16</t>
  </si>
  <si>
    <t>K-190-16</t>
  </si>
  <si>
    <t>K-191-16</t>
  </si>
  <si>
    <t>K-192-16</t>
  </si>
  <si>
    <t>K-193-16</t>
  </si>
  <si>
    <t>K-194-16</t>
  </si>
  <si>
    <t>K-195-16</t>
  </si>
  <si>
    <t>K-196-16</t>
  </si>
  <si>
    <t>K-197-16</t>
  </si>
  <si>
    <t>K-198-16</t>
  </si>
  <si>
    <t>K-199-16</t>
  </si>
  <si>
    <t>K-200-16</t>
  </si>
  <si>
    <t>K-201-16</t>
  </si>
  <si>
    <t>K-202-16</t>
  </si>
  <si>
    <t>K-204-16</t>
  </si>
  <si>
    <t>K-205-16</t>
  </si>
  <si>
    <t>K-206-16</t>
  </si>
  <si>
    <t>K-207-16</t>
  </si>
  <si>
    <t>K-208-16</t>
  </si>
  <si>
    <t>K-106-16</t>
  </si>
  <si>
    <t>A-42-16</t>
  </si>
  <si>
    <t>A-43-16</t>
  </si>
  <si>
    <t>A-44-16</t>
  </si>
  <si>
    <t>A-45-16</t>
  </si>
  <si>
    <t>A-46-16</t>
  </si>
  <si>
    <t>A-47-16</t>
  </si>
  <si>
    <t>A-48-16</t>
  </si>
  <si>
    <t>A-49-16</t>
  </si>
  <si>
    <t>A-50-16</t>
  </si>
  <si>
    <t>A-51-16</t>
  </si>
  <si>
    <t>A-52-16</t>
  </si>
  <si>
    <t>A-53-16</t>
  </si>
  <si>
    <t xml:space="preserve">Laurenhurst Court - street light </t>
  </si>
  <si>
    <t>Oakbrook Apartments - demolition</t>
  </si>
  <si>
    <t>Street light installation for the following location - Pine Lake from Bunker Hill to Spring Rock</t>
  </si>
  <si>
    <t>Street light installation for the following location - Wilshire Place Dr from Hollister to Langfield</t>
  </si>
  <si>
    <t xml:space="preserve">Street light installation for the following location - Mayfield Rd. from Shadowdale to Shadow Bend </t>
  </si>
  <si>
    <t>Street light installation for the following location - Ivyridge from Shadowdale to Shadow Bend</t>
  </si>
  <si>
    <t>Spring Branch Woods Section III Speed Cushion</t>
  </si>
  <si>
    <t>Moncarch Oaks - Speed Cushions</t>
  </si>
  <si>
    <t xml:space="preserve">Alabonson/White Oak Bayou Trail - sidewalk </t>
  </si>
  <si>
    <t>Rannie from Soway to Roma - sidewalk</t>
  </si>
  <si>
    <t>Alabonson/White Oak Bayou Trail - replace fence</t>
  </si>
  <si>
    <t>Candlelight Forest - NMGP - (Entry Sign)</t>
  </si>
  <si>
    <t>B-8-16</t>
  </si>
  <si>
    <t>B-9-16</t>
  </si>
  <si>
    <t>B-10-16</t>
  </si>
  <si>
    <t>B-11-16</t>
  </si>
  <si>
    <t>B-12-16</t>
  </si>
  <si>
    <t>B-13-16</t>
  </si>
  <si>
    <t>B-14-16</t>
  </si>
  <si>
    <t>B-15-16</t>
  </si>
  <si>
    <t>B-16-16</t>
  </si>
  <si>
    <t>B-17-16</t>
  </si>
  <si>
    <t>B-18-16</t>
  </si>
  <si>
    <t>B-19-16</t>
  </si>
  <si>
    <t>5th Ward Community - street light installation</t>
  </si>
  <si>
    <t xml:space="preserve">Sterlingshire - speed cushions </t>
  </si>
  <si>
    <t>Garden City, Stallings Dr. - speed cushions</t>
  </si>
  <si>
    <t>Amanda Dixon Library - renovation/enhancement</t>
  </si>
  <si>
    <t>My Brother's Keeper Project</t>
  </si>
  <si>
    <t>Kashmere MSC - sewing machines</t>
  </si>
  <si>
    <t>Fifth Ward CRC - weeded lots and dumping</t>
  </si>
  <si>
    <t>Fifth Ward MSC</t>
  </si>
  <si>
    <t>HCL Literacy Centers in District B</t>
  </si>
  <si>
    <t>Imperial Valley - street lights</t>
  </si>
  <si>
    <t>Parks in District B - park improvements</t>
  </si>
  <si>
    <t>C-4-16</t>
  </si>
  <si>
    <t>C-5-16</t>
  </si>
  <si>
    <t>C-6-16</t>
  </si>
  <si>
    <t>C-7-16</t>
  </si>
  <si>
    <t>C-8-16</t>
  </si>
  <si>
    <t>C-9-16</t>
  </si>
  <si>
    <t>C-10-16</t>
  </si>
  <si>
    <t>C-11-16</t>
  </si>
  <si>
    <t>C-12-16</t>
  </si>
  <si>
    <t>C-13-16</t>
  </si>
  <si>
    <t>C-14-16</t>
  </si>
  <si>
    <t>Central Division - HPD Overtime</t>
  </si>
  <si>
    <t>North Division - HPD Overtime</t>
  </si>
  <si>
    <t>700 Bomar - repair sidewalk</t>
  </si>
  <si>
    <t>424 Westheimer - Fund a Design</t>
  </si>
  <si>
    <t>140 Heights Blvd, Houston, TX 77007 - Rebuild Parking Area</t>
  </si>
  <si>
    <t>4201 T.C. Jester Park - playground replacement</t>
  </si>
  <si>
    <t>Oak Forest 210 Judiway St. - tennis court resurfacing</t>
  </si>
  <si>
    <t>Mini-Murals (various locations in District C)</t>
  </si>
  <si>
    <t>Meyerland Park - playground replacement)</t>
  </si>
  <si>
    <t>Parking Meter Art in district C</t>
  </si>
  <si>
    <t>D-20-16</t>
  </si>
  <si>
    <t>D-19-16</t>
  </si>
  <si>
    <t>D-21-16</t>
  </si>
  <si>
    <t>D-22-16</t>
  </si>
  <si>
    <t>D-23-16</t>
  </si>
  <si>
    <t>D-24-16</t>
  </si>
  <si>
    <t>D-25-16</t>
  </si>
  <si>
    <t>D-26-16</t>
  </si>
  <si>
    <t>Keep Houston Beautiful</t>
  </si>
  <si>
    <t>Solid Waste Overtime - Illegal Dumping</t>
  </si>
  <si>
    <t>"No Illegal Dumping" Signs</t>
  </si>
  <si>
    <t>Cloverland Park - Power washing (building/parking lot and restripe parking lot)</t>
  </si>
  <si>
    <t>Edgewood - wheelchair accessible ramp</t>
  </si>
  <si>
    <t>Crestmont Park - pressure washing</t>
  </si>
  <si>
    <t>Temp Employee via temp agency</t>
  </si>
  <si>
    <t>E-16-16</t>
  </si>
  <si>
    <t>E-17-16</t>
  </si>
  <si>
    <t>E-18-16</t>
  </si>
  <si>
    <t>E-19-16</t>
  </si>
  <si>
    <t>E-20-16</t>
  </si>
  <si>
    <t>E-21-16</t>
  </si>
  <si>
    <t>E-22-16</t>
  </si>
  <si>
    <t>E-23-16</t>
  </si>
  <si>
    <t>E-24-16</t>
  </si>
  <si>
    <t>E-25-16</t>
  </si>
  <si>
    <t>E-26-16</t>
  </si>
  <si>
    <t>E-27-16</t>
  </si>
  <si>
    <t>E-28-16</t>
  </si>
  <si>
    <t>E-29-16</t>
  </si>
  <si>
    <t>Removal of Dead Trees - major thoroughfares in Kingwood</t>
  </si>
  <si>
    <t>Meadowcreek Village Park - light fixtures</t>
  </si>
  <si>
    <t xml:space="preserve">Wilson Memorial Park - replacement of playground equipment </t>
  </si>
  <si>
    <t xml:space="preserve">Freeway Manor Park - replacement of playground equipment </t>
  </si>
  <si>
    <t>Clear Lake City Blvd - Matching Grant Program (monument signs)</t>
  </si>
  <si>
    <t>1103 Ramada - single concrete panel replacement</t>
  </si>
  <si>
    <t>Hickory Knoll Drive from Running Springs to Plum Hollow</t>
  </si>
  <si>
    <t>Sea Loner Drive from Seafoam to Silver Pines</t>
  </si>
  <si>
    <t>15138 Tresch Mowing</t>
  </si>
  <si>
    <t>West Lake Houston, south of Appalachian Trail and north of</t>
  </si>
  <si>
    <t xml:space="preserve">Kingwood Trail  </t>
  </si>
  <si>
    <t>2310 High Valley at Soaring Pines - concretepanel replacements</t>
  </si>
  <si>
    <t>2400 El Dorado Blvd and Brook Forest Dr. - replace one panel</t>
  </si>
  <si>
    <t>F-9-16</t>
  </si>
  <si>
    <t>F-10-16</t>
  </si>
  <si>
    <t>F-11-16</t>
  </si>
  <si>
    <t>F-12-16</t>
  </si>
  <si>
    <t>F-13-16</t>
  </si>
  <si>
    <t>F-14-16</t>
  </si>
  <si>
    <t>F-15-16</t>
  </si>
  <si>
    <t>Midwest Command Station - HPD  OVERTIME</t>
  </si>
  <si>
    <t>Alief Community Center - Equipment</t>
  </si>
  <si>
    <t>F-16-16</t>
  </si>
  <si>
    <t>Panel Replacements of East/West thoroughfares in District F</t>
  </si>
  <si>
    <t>Bellaire and Turtlewood - Monument</t>
  </si>
  <si>
    <t>G-12-16</t>
  </si>
  <si>
    <t>G-13-16</t>
  </si>
  <si>
    <t>G-14-16</t>
  </si>
  <si>
    <t>G-15-16</t>
  </si>
  <si>
    <t>G-16-16</t>
  </si>
  <si>
    <t xml:space="preserve">Speed Cushions </t>
  </si>
  <si>
    <t>Kirkwood, Riverview, and Lakeside Place - panel replacement</t>
  </si>
  <si>
    <t>Luci Anderson legal representation</t>
  </si>
  <si>
    <t>Massage Parlors throughout District G</t>
  </si>
  <si>
    <t>Rusk    Ttrack #101291 Garrow St. Delano to Middleton</t>
  </si>
  <si>
    <t>H-12-16</t>
  </si>
  <si>
    <t>H-13-16</t>
  </si>
  <si>
    <t>H-14-16</t>
  </si>
  <si>
    <t>H-15-16</t>
  </si>
  <si>
    <t>H-16-16</t>
  </si>
  <si>
    <t>H-17-16</t>
  </si>
  <si>
    <t>H-18-16</t>
  </si>
  <si>
    <t>H-19-16</t>
  </si>
  <si>
    <t>H-20-16</t>
  </si>
  <si>
    <t>H-21-16</t>
  </si>
  <si>
    <t>H-22-16</t>
  </si>
  <si>
    <t>H-23-16</t>
  </si>
  <si>
    <t>H-24-16</t>
  </si>
  <si>
    <t>H-25-16</t>
  </si>
  <si>
    <t>H-26-16</t>
  </si>
  <si>
    <t>H-27-16</t>
  </si>
  <si>
    <t>H-28-16</t>
  </si>
  <si>
    <t>H-29-16</t>
  </si>
  <si>
    <t>H-30-16</t>
  </si>
  <si>
    <t>H-31-16</t>
  </si>
  <si>
    <t>H-32-16</t>
  </si>
  <si>
    <t>H-33-16</t>
  </si>
  <si>
    <t>H-34-16</t>
  </si>
  <si>
    <t>H-35-16</t>
  </si>
  <si>
    <t>H-36-16</t>
  </si>
  <si>
    <t>H-37-16</t>
  </si>
  <si>
    <t>H-38-16</t>
  </si>
  <si>
    <t>H-39-16</t>
  </si>
  <si>
    <t>H-40-16</t>
  </si>
  <si>
    <t>H-41-16</t>
  </si>
  <si>
    <t>H-42-16</t>
  </si>
  <si>
    <t>H-43-16</t>
  </si>
  <si>
    <t>H-44-16</t>
  </si>
  <si>
    <t>H-45-16</t>
  </si>
  <si>
    <t>H-46-16</t>
  </si>
  <si>
    <t>H-47-16</t>
  </si>
  <si>
    <t>H-48-16</t>
  </si>
  <si>
    <t>H-49-16</t>
  </si>
  <si>
    <t>H-50-16</t>
  </si>
  <si>
    <t>H-51-16</t>
  </si>
  <si>
    <t>H-52-16</t>
  </si>
  <si>
    <t>H-53-16</t>
  </si>
  <si>
    <t>H-54-16</t>
  </si>
  <si>
    <t>H-55-16</t>
  </si>
  <si>
    <t>H-56-16</t>
  </si>
  <si>
    <t>H-57-16</t>
  </si>
  <si>
    <t>H-58-16</t>
  </si>
  <si>
    <t>H-59-16</t>
  </si>
  <si>
    <t>H-60-16</t>
  </si>
  <si>
    <t>H-61-16</t>
  </si>
  <si>
    <t>H-62-16</t>
  </si>
  <si>
    <t>H-63-16</t>
  </si>
  <si>
    <t>H-64-16</t>
  </si>
  <si>
    <t>H-65-16</t>
  </si>
  <si>
    <t>H-66-16</t>
  </si>
  <si>
    <t>H-67-16</t>
  </si>
  <si>
    <t>H-68-16</t>
  </si>
  <si>
    <t>H-69-16</t>
  </si>
  <si>
    <t>H-70-16</t>
  </si>
  <si>
    <t>H-71-16</t>
  </si>
  <si>
    <t>H-72-16</t>
  </si>
  <si>
    <t>2409 Crittendon 77026 - Demolition</t>
  </si>
  <si>
    <t>8224 Mendez 77029 - Demolition</t>
  </si>
  <si>
    <t>37 N. Palmer Street 77003 - Demolition</t>
  </si>
  <si>
    <t>916 E. 38th Street 77022 - Demolition</t>
  </si>
  <si>
    <t>400 Crown Street 77020 - Demolition</t>
  </si>
  <si>
    <t>7400 Jensen Dr. 77093 - Demolition</t>
  </si>
  <si>
    <t>1103 Tabor St. Houston, TX 77009 - Make Safe</t>
  </si>
  <si>
    <t>4914 Terry St. 77009 - Make Safe</t>
  </si>
  <si>
    <t>Harrisburg Overpass</t>
  </si>
  <si>
    <t>Independence Heights Community Center</t>
  </si>
  <si>
    <t>Guadalupe Plaza - Design</t>
  </si>
  <si>
    <t>Montie Beach Park - Walking Trail</t>
  </si>
  <si>
    <t>Moody Park - Light Poles</t>
  </si>
  <si>
    <t>Lyons Elementary - Spark Park</t>
  </si>
  <si>
    <t>Henderson Park - Wood Fiber</t>
  </si>
  <si>
    <t>Pugh - Track #2460 Market to Stonewall</t>
  </si>
  <si>
    <t>Tidwell St. Track #1630 Airline to Barrett - Sidewalk</t>
  </si>
  <si>
    <t>Schneider St. Track #100656 Eubanks to Bostic - Sidewalk repair</t>
  </si>
  <si>
    <t>Cochran St. Track #100732 James to Noble</t>
  </si>
  <si>
    <t>I-27-16</t>
  </si>
  <si>
    <t>I-28-16</t>
  </si>
  <si>
    <t>I-29-16</t>
  </si>
  <si>
    <t>I-30-16</t>
  </si>
  <si>
    <t>I-31-16</t>
  </si>
  <si>
    <t>I-32-16</t>
  </si>
  <si>
    <t>J-15-16</t>
  </si>
  <si>
    <t>J-16-16</t>
  </si>
  <si>
    <t>J-17-16</t>
  </si>
  <si>
    <t>J-18-16</t>
  </si>
  <si>
    <t>J-19-16</t>
  </si>
  <si>
    <t>J-20-16</t>
  </si>
  <si>
    <t>J-21-16</t>
  </si>
  <si>
    <t>J-22-16</t>
  </si>
  <si>
    <t>J-23-16</t>
  </si>
  <si>
    <t>J-24-16</t>
  </si>
  <si>
    <t>J-25-16</t>
  </si>
  <si>
    <t>J-26-16</t>
  </si>
  <si>
    <t>J-27-16</t>
  </si>
  <si>
    <t>J-28-16</t>
  </si>
  <si>
    <t>J-29-16</t>
  </si>
  <si>
    <t>J-30-16</t>
  </si>
  <si>
    <t>J-31-16</t>
  </si>
  <si>
    <t>J-32-16</t>
  </si>
  <si>
    <t>J-33-16</t>
  </si>
  <si>
    <t>J-34-16</t>
  </si>
  <si>
    <t>J-35-16</t>
  </si>
  <si>
    <t>J-36-16</t>
  </si>
  <si>
    <t>J-37-16</t>
  </si>
  <si>
    <t>K-209-16</t>
  </si>
  <si>
    <t>K-210-16</t>
  </si>
  <si>
    <t>K-211-16</t>
  </si>
  <si>
    <t>K-212-16</t>
  </si>
  <si>
    <t>K-213-16</t>
  </si>
  <si>
    <t>K-214-16</t>
  </si>
  <si>
    <t>K-215-16</t>
  </si>
  <si>
    <t>K-216-16</t>
  </si>
  <si>
    <t>K-217-16</t>
  </si>
  <si>
    <t>K-218-16</t>
  </si>
  <si>
    <t>K-219-16</t>
  </si>
  <si>
    <t>K-220-16</t>
  </si>
  <si>
    <t>K-221-16</t>
  </si>
  <si>
    <t>K-222-16</t>
  </si>
  <si>
    <t>K-223-16</t>
  </si>
  <si>
    <t>K-224-16</t>
  </si>
  <si>
    <t>K-225-16</t>
  </si>
  <si>
    <t>K-226-16</t>
  </si>
  <si>
    <t>K-227-16</t>
  </si>
  <si>
    <t>K-228-16</t>
  </si>
  <si>
    <t>16400 Hickory Knoll Dr. - curb repair</t>
  </si>
  <si>
    <t>HPD - Illegal Dumping</t>
  </si>
  <si>
    <t>K-1-16</t>
  </si>
  <si>
    <t>Fund a Contract Instructor</t>
  </si>
  <si>
    <t>Linkwood Park - wood chips</t>
  </si>
  <si>
    <t>Glenshire Park &amp; Mayfair Park - wood chips</t>
  </si>
  <si>
    <t>Campbell St. Track #100703 Gano to Cochran</t>
  </si>
  <si>
    <t>Jefferson Elem. Wynee St. to Sharman St.</t>
  </si>
  <si>
    <t>Janowski Elementary - repair broken sidewalk</t>
  </si>
  <si>
    <t>Hardy St. Track #2404 Luzon St. to McNeil St.</t>
  </si>
  <si>
    <t>Raul Martinez Elementary Port St. to Tremper St.</t>
  </si>
  <si>
    <t>Burnet Elementary Ave. H to Latham St. - sidewalk</t>
  </si>
  <si>
    <t>Lindale Oaks near Jefferson Elementary School</t>
  </si>
  <si>
    <t>Rusk Elementary Delano St. to Middleton St.</t>
  </si>
  <si>
    <t>Melwood St. Watson to DeGeorge</t>
  </si>
  <si>
    <t>Tony Marron Park</t>
  </si>
  <si>
    <t>Moody Library, Tuttle Library, Carnegie Library, Flores Library</t>
  </si>
  <si>
    <t>Denver Harbor  and Second Ward</t>
  </si>
  <si>
    <t>Northline and Independence Heights</t>
  </si>
  <si>
    <t>North Main Street at Boundary Street, ID -569</t>
  </si>
  <si>
    <t>Looscan Elementary SPARK Park</t>
  </si>
  <si>
    <t>Selena Quintanilla Perez - Denver Harbor Pool</t>
  </si>
  <si>
    <t>Moody Park Pool - re-coat and re-seal joints of pool slide</t>
  </si>
  <si>
    <t>Melrose Park - update electrical service &amp; new lights</t>
  </si>
  <si>
    <t>Rusk Track #101291 Garrow St. Delano to Middleton</t>
  </si>
  <si>
    <t>Woodland Community Center</t>
  </si>
  <si>
    <t>Clark Community Center</t>
  </si>
  <si>
    <t>Melrose Community Center</t>
  </si>
  <si>
    <t>Montie Beach Community Center</t>
  </si>
  <si>
    <t>Proctor Plaza Community Center</t>
  </si>
  <si>
    <t>Selena Quintanilla Perez - Denver Harbor Community Center</t>
  </si>
  <si>
    <t xml:space="preserve">Moody Park Pool </t>
  </si>
  <si>
    <t>Northline Park Pool</t>
  </si>
  <si>
    <t>Eastwood Park Pool</t>
  </si>
  <si>
    <t>Independence Heights Pool</t>
  </si>
  <si>
    <t>Fonde Community Center</t>
  </si>
  <si>
    <t>Moody Community Center</t>
  </si>
  <si>
    <t>Northline and Independence Heights Neighborhoods</t>
  </si>
  <si>
    <t>Independence Heights Park</t>
  </si>
  <si>
    <t>Bastrop Street Esplanade (between Dallas and Bell)</t>
  </si>
  <si>
    <t>Gus Wortham Park Golf Course</t>
  </si>
  <si>
    <t>Harrisburg Blvd. Overpass at Hughes Street</t>
  </si>
  <si>
    <t>District I - No Dumping Signs</t>
  </si>
  <si>
    <t>District I - small books</t>
  </si>
  <si>
    <t>District I - Mini-murals</t>
  </si>
  <si>
    <t>7500 Block of Kensico (sidewalk repair/replacement)</t>
  </si>
  <si>
    <t>8300 Block of Sharpcrest (sidewalk repair/replacement)</t>
  </si>
  <si>
    <t>7100 and 7200 Blocks of Lugary (sidewalk repair/replacement)</t>
  </si>
  <si>
    <t>6600 Block of Sharpview (sidewalk repair/replacement)</t>
  </si>
  <si>
    <t>Bissonnet from Bonhomme to Braeburn Valley Dr. (sidewalk replacement)</t>
  </si>
  <si>
    <t>Bonhomme from Beechnut to Bissonnet (sidewalk repair/replacement)</t>
  </si>
  <si>
    <t>Greenridge from Beverly Hill to Richmond - (sidewalk)</t>
  </si>
  <si>
    <t>Additional speed limit signs</t>
  </si>
  <si>
    <t>Sharpview Dr. Hillcroft to Albacore (excluding Braewick)</t>
  </si>
  <si>
    <t>7100 Larkwood at 7300 Sharpview</t>
  </si>
  <si>
    <t>7800 Rowan at Tours</t>
  </si>
  <si>
    <t>7200 Tours at Croton</t>
  </si>
  <si>
    <t>7300 Tours at Kensico</t>
  </si>
  <si>
    <t>7300 Tours at Romney</t>
  </si>
  <si>
    <t>7400 Tours at Barberton</t>
  </si>
  <si>
    <t>7400 Croton at Lugary</t>
  </si>
  <si>
    <t>District J Mosquito Spraying</t>
  </si>
  <si>
    <t>Bonham Acres - "No Thru Trucks" signage</t>
  </si>
  <si>
    <t>District J Parks (including Burnett Bayland Park)</t>
  </si>
  <si>
    <t xml:space="preserve">District J Parks </t>
  </si>
  <si>
    <t>Ridgemont Elementary - SPARK Park</t>
  </si>
  <si>
    <t>Landmark (Belgrade to Glenn Ricki) - street lights</t>
  </si>
  <si>
    <t>Qakham (Abide to Altair)</t>
  </si>
  <si>
    <t>Trafalgar (Altair Way to Polo)</t>
  </si>
  <si>
    <t>Abide (Newquary to Polo)</t>
  </si>
  <si>
    <t>Croquet @ Newquay</t>
  </si>
  <si>
    <t>Croquet @ Sheringham</t>
  </si>
  <si>
    <t>Bridlington at Sheringham</t>
  </si>
  <si>
    <t>Tiffany at Polo</t>
  </si>
  <si>
    <t>Heatherbloom (Altair to Amble)</t>
  </si>
  <si>
    <t>Heatherbloom (Altair to Oakham)</t>
  </si>
  <si>
    <t>McKinstry at Warkworth</t>
  </si>
  <si>
    <t>Oakham (Altair Way to Abide)</t>
  </si>
  <si>
    <t>GoldenRidge Lane (Parkridge to Quail Bridge) - street lights</t>
  </si>
  <si>
    <t>Quail Cove Lane (Gold Ridge Lane to dead-end-cul-de-sac) - street lights</t>
  </si>
  <si>
    <t>Amble (Heatherbrook to Oakham) - sidewalks</t>
  </si>
  <si>
    <t>Westbury Community Garden (Dunlap @ Fonmeadow)</t>
  </si>
  <si>
    <t>Speed Cushions Throughout District K</t>
  </si>
  <si>
    <t>Health and Human Services</t>
  </si>
  <si>
    <t>Houston Center for Literacy</t>
  </si>
  <si>
    <t>Canceled</t>
  </si>
  <si>
    <t>PWE/GSD</t>
  </si>
  <si>
    <t>G-25-15</t>
  </si>
  <si>
    <t>Emancipet</t>
  </si>
  <si>
    <t>BARC Spay/Neuter</t>
  </si>
  <si>
    <t>Legal</t>
  </si>
  <si>
    <t>AOCC</t>
  </si>
  <si>
    <t>Office of Cultural Affairs</t>
  </si>
  <si>
    <t>Spark</t>
  </si>
  <si>
    <t>MOCA</t>
  </si>
  <si>
    <t>I-4-15</t>
  </si>
  <si>
    <t>K-100-15</t>
  </si>
  <si>
    <t>Westbury Park (Fence &amp; Plaque)</t>
  </si>
  <si>
    <t>K-45-16</t>
  </si>
  <si>
    <t>Candlegreen (South Gessner to Ripple Glen)</t>
  </si>
  <si>
    <t>K-48-16</t>
  </si>
  <si>
    <t>K-49-16</t>
  </si>
  <si>
    <t>K-50-16</t>
  </si>
  <si>
    <t>K-51-16</t>
  </si>
  <si>
    <t>Sungate Lane (Windy Dunes to Twin Tree Ln.)</t>
  </si>
  <si>
    <t>Windy Dunes (South Garden to North Garden)</t>
  </si>
  <si>
    <t>Pecan Meadow (Dawnridge to Candlegreen)</t>
  </si>
  <si>
    <t>Arrowhead Glen Dr. (Dawnridge to Candlegreen)</t>
  </si>
  <si>
    <t>K-54-16</t>
  </si>
  <si>
    <t>K-55-16</t>
  </si>
  <si>
    <t>K-53-16</t>
  </si>
  <si>
    <t>Dawnridge (Arrowhead Glen to Pecan Meadow)</t>
  </si>
  <si>
    <t>Sea Swept (Windy Dunes to Twin Tree Ln.)</t>
  </si>
  <si>
    <t>North Garden (Windy Dunes to Misty Glen Ln.)</t>
  </si>
  <si>
    <t>K-59-16</t>
  </si>
  <si>
    <t>Quail Meadow (Summer Quail to Quail View)</t>
  </si>
  <si>
    <t>K-62-16</t>
  </si>
  <si>
    <t>K-63-16</t>
  </si>
  <si>
    <t>K-64-16</t>
  </si>
  <si>
    <t>K-65-16</t>
  </si>
  <si>
    <t>K-66-16</t>
  </si>
  <si>
    <t>K-67-16</t>
  </si>
  <si>
    <t>K-68-16</t>
  </si>
  <si>
    <t>K-69-16</t>
  </si>
  <si>
    <t>K-70-16</t>
  </si>
  <si>
    <t>K-71-16</t>
  </si>
  <si>
    <t>K-72-16</t>
  </si>
  <si>
    <t>K-73-16</t>
  </si>
  <si>
    <t>K-74-16</t>
  </si>
  <si>
    <t>K-75-16</t>
  </si>
  <si>
    <t>K-76-16</t>
  </si>
  <si>
    <t>Covey Run (Quail Hills to dead-end of cul-de-sac)</t>
  </si>
  <si>
    <t>Lone Quail Dr. (Quail Run to Quail Meadow)</t>
  </si>
  <si>
    <t>Quail Park (Quail Vista to Quail Hills)</t>
  </si>
  <si>
    <t>Quail Gully (Quail Feather to dead-end of cul-de-sac)</t>
  </si>
  <si>
    <t>Running Quail (Quail View to dead end of cul-de-sac)</t>
  </si>
  <si>
    <t>Green Quail (FM 2234 to Quail Vista)</t>
  </si>
  <si>
    <t>Quailcrest (Quail Park to Quail Run)</t>
  </si>
  <si>
    <t xml:space="preserve">Quail View (Lonesome Quail to Quail Meadow) </t>
  </si>
  <si>
    <t>Quailmont (Lonesome Quail to Quail Park)</t>
  </si>
  <si>
    <t>Quail Dale (Quailmont to dead end of cul-de-sac)</t>
  </si>
  <si>
    <t>Quail Hills (Court Rd. to Covey Run Ct.)</t>
  </si>
  <si>
    <t>Morning Quail Ct. (Court Rd. to dead-end of cul-de-sac)</t>
  </si>
  <si>
    <t>Court Rd. (Morning Ct. to Quail Nest)</t>
  </si>
  <si>
    <t>Beretta Ct. (Quail Hills to dead-end of cul-de-sac)</t>
  </si>
  <si>
    <t>Lone Quail Ct. (Lone Quail Dr. to dead-end of cul-de-sac)</t>
  </si>
  <si>
    <t>K-79-16</t>
  </si>
  <si>
    <t>K-80-16</t>
  </si>
  <si>
    <t>K-81-16</t>
  </si>
  <si>
    <t>K-82-16</t>
  </si>
  <si>
    <t>K-83-16</t>
  </si>
  <si>
    <t>K-84-16</t>
  </si>
  <si>
    <t>K-85-16</t>
  </si>
  <si>
    <t>Quail Croft (Quail Park to Lost Quail)</t>
  </si>
  <si>
    <t>Quailynn Ct. (Skeet Ct. to dead-end cul-de-sac)</t>
  </si>
  <si>
    <t>Bird Dog (Quail Hills to dead-end of cul-de-sac</t>
  </si>
  <si>
    <t>Quail Nest (Court Rd. to dead-end of cul-de-sac)</t>
  </si>
  <si>
    <t>Quail Meadow (Summer Quail to Lone Quail Dr.)</t>
  </si>
  <si>
    <t>Quail Run Ct. (Quail Run to dead-end of cul-de-sac)</t>
  </si>
  <si>
    <t>Blue Quail (Quail Briar to Quail Call)</t>
  </si>
  <si>
    <t>K-91-16</t>
  </si>
  <si>
    <t>Quail Meadow Ct. (Quail Meadow Dr. to dead-end cul-de-sac)</t>
  </si>
  <si>
    <t>K-99-16</t>
  </si>
  <si>
    <t>K-100-16</t>
  </si>
  <si>
    <t>K-98-16</t>
  </si>
  <si>
    <t>Tiffany (Altair Way to Polo)</t>
  </si>
  <si>
    <t>Oakham (Croquet to dead-end)</t>
  </si>
  <si>
    <t>K-103-16</t>
  </si>
  <si>
    <t>K-104-16</t>
  </si>
  <si>
    <t>Chaseridge Dr. (Ridingwood to dead-end of cul-de-sac)</t>
  </si>
  <si>
    <t>Chasefield Dr. (Chasevillage to dead-end of cul-de-sac)</t>
  </si>
  <si>
    <t>K-107-16</t>
  </si>
  <si>
    <t xml:space="preserve">Brentwood Park </t>
  </si>
  <si>
    <t>K-109-16</t>
  </si>
  <si>
    <t>K-114-16</t>
  </si>
  <si>
    <t>K-116-16</t>
  </si>
  <si>
    <t>K-120-16</t>
  </si>
  <si>
    <t>K-121-16</t>
  </si>
  <si>
    <t>Hillcroft Ave. (Willowbend Blvd. to South Main)</t>
  </si>
  <si>
    <t>Ludington (Hillcroft esplanade)</t>
  </si>
  <si>
    <t>K-125-16</t>
  </si>
  <si>
    <t>K-129-16</t>
  </si>
  <si>
    <t>West Bellfort @ Renwick</t>
  </si>
  <si>
    <t>K-131-16</t>
  </si>
  <si>
    <t>Sanford (Ashcroft to Renwick)</t>
  </si>
  <si>
    <t>K-134-16</t>
  </si>
  <si>
    <t>K-135-16</t>
  </si>
  <si>
    <t>K-136-16</t>
  </si>
  <si>
    <t>K-137-18</t>
  </si>
  <si>
    <t>K-138-16</t>
  </si>
  <si>
    <t>Atwell (Hummingbird to Stillbrooke)</t>
  </si>
  <si>
    <t>Stillbrooke (Mullins to Atwell)</t>
  </si>
  <si>
    <t>Westridge (Kirby to South Main)</t>
  </si>
  <si>
    <t>Holly Hall (Cambridge to Fannin)</t>
  </si>
  <si>
    <t>LaConcha (Kirby to Greenbriar)</t>
  </si>
  <si>
    <t>K-141-16</t>
  </si>
  <si>
    <t>K-142-16</t>
  </si>
  <si>
    <t>K-143-16</t>
  </si>
  <si>
    <t>Sunshadow (Almeda Plaza Dr. to Trail Lake)</t>
  </si>
  <si>
    <t>K-203-16</t>
  </si>
  <si>
    <t>In Process</t>
  </si>
  <si>
    <t>Pending</t>
  </si>
  <si>
    <t>Subtotal</t>
  </si>
  <si>
    <t>Grand Total</t>
  </si>
  <si>
    <t>FY2016 BUDGET</t>
  </si>
  <si>
    <t>FY2015 ROLLOVER</t>
  </si>
  <si>
    <t>DIFFERENCE</t>
  </si>
  <si>
    <t>TOTAL FY2016 BUDGET</t>
  </si>
  <si>
    <t>A-20-15</t>
  </si>
  <si>
    <t>Valley Oaks - Installation</t>
  </si>
  <si>
    <t>O-COA001-0002-1-01-01</t>
  </si>
  <si>
    <t>D-14-15</t>
  </si>
  <si>
    <t>FS46, 55 - 17 Mattresses</t>
  </si>
  <si>
    <t>J-7-15</t>
  </si>
  <si>
    <t>Additional Street Lights</t>
  </si>
  <si>
    <t>K-122-15</t>
  </si>
  <si>
    <t>Street Lights - Petersham Dr.</t>
  </si>
  <si>
    <t>Moody Park &amp; Denver Harbor Park (portacans)</t>
  </si>
  <si>
    <t>Fund 4515</t>
  </si>
  <si>
    <t>A-54-16</t>
  </si>
  <si>
    <t>A-55-16</t>
  </si>
  <si>
    <t>Schwartz Park (Fix the Entrance Sign)</t>
  </si>
  <si>
    <t>D-26-15</t>
  </si>
  <si>
    <t>3300 Charleston - asphalt skin patch (drainage)</t>
  </si>
  <si>
    <t>Capital</t>
  </si>
  <si>
    <t>E-30-16</t>
  </si>
  <si>
    <t>E-31-16</t>
  </si>
  <si>
    <t>E-32-16</t>
  </si>
  <si>
    <t>E-33-16</t>
  </si>
  <si>
    <t>E-34-16</t>
  </si>
  <si>
    <t xml:space="preserve">Kingwood Community Center , 4102 Rustic Woods Drive </t>
  </si>
  <si>
    <t>Chestnut Ridge at Kingwood Drive - Concrete Panel Replacement</t>
  </si>
  <si>
    <t>Concrete Panel Replacement</t>
  </si>
  <si>
    <t>F-14-15</t>
  </si>
  <si>
    <t>F-21-15</t>
  </si>
  <si>
    <t>Alief Community Center (shot clock not delivered)</t>
  </si>
  <si>
    <t>CASE (overcharged in FY2015)</t>
  </si>
  <si>
    <t>H-73-16</t>
  </si>
  <si>
    <t>PIT Program (Houston Recovery Center)</t>
  </si>
  <si>
    <t>J-4-15</t>
  </si>
  <si>
    <t>K-1-15</t>
  </si>
  <si>
    <t>K-6-15</t>
  </si>
  <si>
    <t>K-7-15</t>
  </si>
  <si>
    <t>K-8-15</t>
  </si>
  <si>
    <t>K-9-15</t>
  </si>
  <si>
    <t>K-11-15</t>
  </si>
  <si>
    <t>K-17-15</t>
  </si>
  <si>
    <t>K-19-15</t>
  </si>
  <si>
    <t>K-23-15</t>
  </si>
  <si>
    <t>4300 - 4400 Dalmation - repair sidewalks/paint curbs</t>
  </si>
  <si>
    <t>5300 Knotty Oaks @ Santa Teresa (street repair)</t>
  </si>
  <si>
    <t>5226 Knotty Oaks - (install handicap ramp)</t>
  </si>
  <si>
    <t>5346 Tidewater - (make improvements to sidewalks and curbs)</t>
  </si>
  <si>
    <t>Fondren @ Beltway and other areas (replace green only COH signs with COH  logo)</t>
  </si>
  <si>
    <t>Tidewater, Player, Trail Lake (repair curbs and sidewalks)</t>
  </si>
  <si>
    <t>Westbrook Neighborhood 77503 - repair sidewalks</t>
  </si>
  <si>
    <t>East side of Dunlap near the Westbury Garden (sidewalks and curbs)</t>
  </si>
  <si>
    <t>Newquay &amp; Sheringham - (repair 400 linear feet of curb)</t>
  </si>
  <si>
    <t>Rolled over to FY17</t>
  </si>
  <si>
    <t>Rolled Over</t>
  </si>
  <si>
    <t>Lake Houston Wilderness Park (Project was less than budgeted)</t>
  </si>
  <si>
    <t>Alief Community Center - Furniture (Project was less than budgeted)</t>
  </si>
  <si>
    <t>HPD - Panhandler Initiative (Project was less than budgeted)</t>
  </si>
  <si>
    <t>HPD - Overtime (Project was less than budgeted)</t>
  </si>
  <si>
    <t>South Central Patrol (Project was less than budgeted)</t>
  </si>
  <si>
    <t>AOCC - City Hall Annex Monitors (Project was less than budgeted)</t>
  </si>
  <si>
    <t>HPD - Overtime (North Patrol) - (Project was more than budgeted)</t>
  </si>
  <si>
    <t>HPD - Overtime (South Central) - (Project was less than budgeted)</t>
  </si>
  <si>
    <t>HPD - Homeless Outreach - (Project was less than budgeted)</t>
  </si>
  <si>
    <t>HPD - Overtime (Central) - (Project was less than budgeted)</t>
  </si>
  <si>
    <t>Emancipet - (Project was less than budgeted)</t>
  </si>
  <si>
    <t>Mow-Down (Project was less than budgeted)</t>
  </si>
  <si>
    <t>Various Streets - sidewalk, curb, and ramp repairs (PWE Incurred the cost - $95,653.50)</t>
  </si>
  <si>
    <t>District J Prostitution (Project was less than budgeted)</t>
  </si>
  <si>
    <t>Completed in FY2015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</si>
</sst>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_(* #,##0_);_(* \(#,##0\);_(* &quot;-&quot;??_);_(@_)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8" fontId="1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8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/>
    <xf numFmtId="0" fontId="0" fillId="0" borderId="0" xfId="0" applyFill="1"/>
    <xf numFmtId="0" fontId="5" fillId="0" borderId="3" xfId="0" applyFont="1" applyFill="1" applyBorder="1"/>
    <xf numFmtId="0" fontId="2" fillId="5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horizontal="right"/>
    </xf>
    <xf numFmtId="0" fontId="6" fillId="5" borderId="1" xfId="0" applyFont="1" applyFill="1" applyBorder="1"/>
    <xf numFmtId="0" fontId="6" fillId="5" borderId="1" xfId="0" applyFont="1" applyFill="1" applyBorder="1" applyAlignment="1">
      <alignment wrapText="1"/>
    </xf>
    <xf numFmtId="8" fontId="1" fillId="5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8" fontId="1" fillId="4" borderId="1" xfId="0" applyNumberFormat="1" applyFont="1" applyFill="1" applyBorder="1" applyAlignment="1">
      <alignment horizontal="right"/>
    </xf>
    <xf numFmtId="0" fontId="5" fillId="4" borderId="1" xfId="0" applyFont="1" applyFill="1" applyBorder="1"/>
    <xf numFmtId="0" fontId="1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/>
    </xf>
    <xf numFmtId="8" fontId="4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0" fontId="3" fillId="5" borderId="1" xfId="0" applyFont="1" applyFill="1" applyBorder="1" applyAlignment="1">
      <alignment horizontal="left"/>
    </xf>
    <xf numFmtId="8" fontId="4" fillId="5" borderId="1" xfId="0" applyNumberFormat="1" applyFont="1" applyFill="1" applyBorder="1" applyAlignment="1">
      <alignment horizontal="right"/>
    </xf>
    <xf numFmtId="0" fontId="5" fillId="5" borderId="1" xfId="0" applyFont="1" applyFill="1" applyBorder="1"/>
    <xf numFmtId="165" fontId="4" fillId="4" borderId="1" xfId="0" applyNumberFormat="1" applyFont="1" applyFill="1" applyBorder="1" applyAlignment="1">
      <alignment horizontal="right"/>
    </xf>
    <xf numFmtId="165" fontId="4" fillId="5" borderId="1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wrapText="1"/>
    </xf>
    <xf numFmtId="8" fontId="6" fillId="4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3" fontId="6" fillId="4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5" fillId="4" borderId="2" xfId="0" applyFont="1" applyFill="1" applyBorder="1"/>
    <xf numFmtId="0" fontId="5" fillId="4" borderId="2" xfId="0" applyFont="1" applyFill="1" applyBorder="1" applyAlignment="1">
      <alignment wrapText="1"/>
    </xf>
    <xf numFmtId="8" fontId="6" fillId="4" borderId="1" xfId="0" applyNumberFormat="1" applyFont="1" applyFill="1" applyBorder="1" applyAlignment="1">
      <alignment wrapText="1"/>
    </xf>
    <xf numFmtId="0" fontId="0" fillId="5" borderId="0" xfId="0" applyFill="1"/>
    <xf numFmtId="0" fontId="6" fillId="5" borderId="1" xfId="0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right" wrapText="1"/>
    </xf>
    <xf numFmtId="0" fontId="9" fillId="5" borderId="1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right"/>
    </xf>
    <xf numFmtId="8" fontId="8" fillId="5" borderId="1" xfId="0" applyNumberFormat="1" applyFont="1" applyFill="1" applyBorder="1" applyAlignment="1">
      <alignment horizontal="right"/>
    </xf>
    <xf numFmtId="0" fontId="8" fillId="5" borderId="1" xfId="0" applyFont="1" applyFill="1" applyBorder="1"/>
    <xf numFmtId="0" fontId="8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center"/>
    </xf>
    <xf numFmtId="3" fontId="6" fillId="5" borderId="1" xfId="0" applyNumberFormat="1" applyFont="1" applyFill="1" applyBorder="1" applyAlignment="1">
      <alignment horizontal="right"/>
    </xf>
    <xf numFmtId="8" fontId="6" fillId="5" borderId="1" xfId="0" applyNumberFormat="1" applyFont="1" applyFill="1" applyBorder="1" applyAlignment="1">
      <alignment wrapText="1"/>
    </xf>
    <xf numFmtId="3" fontId="1" fillId="5" borderId="1" xfId="0" applyNumberFormat="1" applyFont="1" applyFill="1" applyBorder="1" applyAlignment="1">
      <alignment horizontal="right"/>
    </xf>
    <xf numFmtId="8" fontId="5" fillId="4" borderId="1" xfId="0" applyNumberFormat="1" applyFont="1" applyFill="1" applyBorder="1" applyAlignment="1">
      <alignment wrapText="1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right"/>
    </xf>
    <xf numFmtId="8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1" fillId="4" borderId="1" xfId="0" applyNumberFormat="1" applyFont="1" applyFill="1" applyBorder="1"/>
    <xf numFmtId="0" fontId="0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0" fillId="6" borderId="0" xfId="0" applyFill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right"/>
    </xf>
    <xf numFmtId="8" fontId="6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wrapText="1"/>
    </xf>
    <xf numFmtId="0" fontId="1" fillId="5" borderId="1" xfId="0" applyNumberFormat="1" applyFont="1" applyFill="1" applyBorder="1"/>
    <xf numFmtId="0" fontId="10" fillId="3" borderId="1" xfId="0" applyFont="1" applyFill="1" applyBorder="1" applyAlignment="1">
      <alignment horizontal="left"/>
    </xf>
    <xf numFmtId="164" fontId="11" fillId="3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/>
    <xf numFmtId="8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/>
    <xf numFmtId="0" fontId="11" fillId="3" borderId="3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right" wrapText="1"/>
    </xf>
    <xf numFmtId="8" fontId="0" fillId="0" borderId="4" xfId="0" applyNumberFormat="1" applyBorder="1"/>
    <xf numFmtId="8" fontId="0" fillId="0" borderId="5" xfId="0" applyNumberFormat="1" applyBorder="1"/>
    <xf numFmtId="8" fontId="1" fillId="6" borderId="1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/>
    </xf>
    <xf numFmtId="0" fontId="2" fillId="4" borderId="1" xfId="0" applyFont="1" applyFill="1" applyBorder="1"/>
    <xf numFmtId="0" fontId="2" fillId="0" borderId="1" xfId="0" applyFont="1" applyFill="1" applyBorder="1"/>
    <xf numFmtId="0" fontId="12" fillId="0" borderId="0" xfId="0" applyFont="1"/>
    <xf numFmtId="0" fontId="12" fillId="4" borderId="0" xfId="0" applyFont="1" applyFill="1"/>
    <xf numFmtId="0" fontId="12" fillId="5" borderId="0" xfId="0" applyFont="1" applyFill="1"/>
    <xf numFmtId="0" fontId="12" fillId="6" borderId="0" xfId="0" applyFont="1" applyFill="1"/>
    <xf numFmtId="0" fontId="2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8" fontId="2" fillId="0" borderId="1" xfId="0" applyNumberFormat="1" applyFont="1" applyFill="1" applyBorder="1" applyAlignment="1">
      <alignment horizontal="right"/>
    </xf>
    <xf numFmtId="8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wrapText="1"/>
    </xf>
    <xf numFmtId="0" fontId="9" fillId="4" borderId="1" xfId="0" applyFont="1" applyFill="1" applyBorder="1" applyAlignment="1">
      <alignment horizontal="left"/>
    </xf>
    <xf numFmtId="3" fontId="8" fillId="4" borderId="1" xfId="0" applyNumberFormat="1" applyFont="1" applyFill="1" applyBorder="1" applyAlignment="1">
      <alignment horizontal="right"/>
    </xf>
    <xf numFmtId="8" fontId="8" fillId="4" borderId="1" xfId="0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right"/>
    </xf>
    <xf numFmtId="8" fontId="8" fillId="6" borderId="1" xfId="0" applyNumberFormat="1" applyFont="1" applyFill="1" applyBorder="1" applyAlignment="1">
      <alignment horizontal="right"/>
    </xf>
    <xf numFmtId="0" fontId="8" fillId="6" borderId="1" xfId="0" applyFont="1" applyFill="1" applyBorder="1"/>
    <xf numFmtId="0" fontId="8" fillId="6" borderId="1" xfId="0" applyFont="1" applyFill="1" applyBorder="1" applyAlignment="1">
      <alignment wrapText="1"/>
    </xf>
    <xf numFmtId="0" fontId="2" fillId="4" borderId="6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right" wrapText="1"/>
    </xf>
    <xf numFmtId="0" fontId="13" fillId="4" borderId="1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right"/>
    </xf>
    <xf numFmtId="8" fontId="14" fillId="4" borderId="1" xfId="0" applyNumberFormat="1" applyFont="1" applyFill="1" applyBorder="1" applyAlignment="1">
      <alignment horizontal="right"/>
    </xf>
    <xf numFmtId="0" fontId="14" fillId="4" borderId="1" xfId="0" applyNumberFormat="1" applyFont="1" applyFill="1" applyBorder="1" applyAlignment="1">
      <alignment horizontal="left"/>
    </xf>
    <xf numFmtId="0" fontId="1" fillId="6" borderId="1" xfId="0" applyFont="1" applyFill="1" applyBorder="1"/>
    <xf numFmtId="3" fontId="6" fillId="6" borderId="1" xfId="0" applyNumberFormat="1" applyFont="1" applyFill="1" applyBorder="1" applyAlignment="1">
      <alignment horizontal="right"/>
    </xf>
    <xf numFmtId="8" fontId="8" fillId="6" borderId="1" xfId="0" applyNumberFormat="1" applyFont="1" applyFill="1" applyBorder="1" applyAlignment="1">
      <alignment wrapText="1"/>
    </xf>
    <xf numFmtId="3" fontId="1" fillId="6" borderId="1" xfId="0" applyNumberFormat="1" applyFont="1" applyFill="1" applyBorder="1" applyAlignment="1">
      <alignment horizontal="right"/>
    </xf>
    <xf numFmtId="0" fontId="13" fillId="6" borderId="1" xfId="0" applyFont="1" applyFill="1" applyBorder="1" applyAlignment="1">
      <alignment horizontal="left"/>
    </xf>
    <xf numFmtId="3" fontId="8" fillId="6" borderId="1" xfId="0" applyNumberFormat="1" applyFont="1" applyFill="1" applyBorder="1" applyAlignment="1">
      <alignment horizontal="right"/>
    </xf>
    <xf numFmtId="0" fontId="2" fillId="6" borderId="1" xfId="0" applyFont="1" applyFill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wrapText="1"/>
    </xf>
    <xf numFmtId="3" fontId="14" fillId="4" borderId="1" xfId="0" applyNumberFormat="1" applyFont="1" applyFill="1" applyBorder="1" applyAlignment="1">
      <alignment horizontal="right"/>
    </xf>
    <xf numFmtId="0" fontId="14" fillId="4" borderId="1" xfId="0" applyNumberFormat="1" applyFont="1" applyFill="1" applyBorder="1"/>
    <xf numFmtId="0" fontId="14" fillId="4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right"/>
    </xf>
    <xf numFmtId="0" fontId="6" fillId="6" borderId="1" xfId="0" applyFont="1" applyFill="1" applyBorder="1"/>
    <xf numFmtId="8" fontId="14" fillId="6" borderId="1" xfId="0" applyNumberFormat="1" applyFont="1" applyFill="1" applyBorder="1" applyAlignment="1">
      <alignment horizontal="right"/>
    </xf>
    <xf numFmtId="0" fontId="14" fillId="6" borderId="1" xfId="0" applyNumberFormat="1" applyFont="1" applyFill="1" applyBorder="1"/>
    <xf numFmtId="0" fontId="14" fillId="6" borderId="1" xfId="0" applyFont="1" applyFill="1" applyBorder="1" applyAlignment="1">
      <alignment wrapText="1"/>
    </xf>
    <xf numFmtId="8" fontId="4" fillId="6" borderId="1" xfId="0" applyNumberFormat="1" applyFont="1" applyFill="1" applyBorder="1" applyAlignment="1">
      <alignment horizontal="right"/>
    </xf>
    <xf numFmtId="0" fontId="0" fillId="0" borderId="0" xfId="0" applyFont="1"/>
    <xf numFmtId="40" fontId="2" fillId="0" borderId="1" xfId="0" applyNumberFormat="1" applyFont="1" applyFill="1" applyBorder="1"/>
    <xf numFmtId="0" fontId="8" fillId="6" borderId="1" xfId="0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right"/>
    </xf>
    <xf numFmtId="0" fontId="6" fillId="6" borderId="1" xfId="0" applyFont="1" applyFill="1" applyBorder="1" applyAlignment="1">
      <alignment horizontal="right" wrapText="1"/>
    </xf>
    <xf numFmtId="0" fontId="8" fillId="6" borderId="1" xfId="0" applyFont="1" applyFill="1" applyBorder="1" applyAlignment="1">
      <alignment horizontal="right" wrapText="1"/>
    </xf>
    <xf numFmtId="8" fontId="0" fillId="0" borderId="0" xfId="0" applyNumberFormat="1" applyBorder="1"/>
    <xf numFmtId="0" fontId="12" fillId="7" borderId="0" xfId="0" applyFont="1" applyFill="1"/>
    <xf numFmtId="0" fontId="0" fillId="7" borderId="0" xfId="0" applyFill="1"/>
    <xf numFmtId="0" fontId="2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8" fontId="4" fillId="7" borderId="1" xfId="0" applyNumberFormat="1" applyFont="1" applyFill="1" applyBorder="1" applyAlignment="1">
      <alignment horizontal="right"/>
    </xf>
    <xf numFmtId="8" fontId="1" fillId="7" borderId="1" xfId="0" applyNumberFormat="1" applyFont="1" applyFill="1" applyBorder="1" applyAlignment="1">
      <alignment horizontal="right"/>
    </xf>
    <xf numFmtId="0" fontId="5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/>
    </xf>
    <xf numFmtId="8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/>
    <xf numFmtId="8" fontId="6" fillId="7" borderId="1" xfId="0" applyNumberFormat="1" applyFont="1" applyFill="1" applyBorder="1" applyAlignment="1">
      <alignment wrapText="1"/>
    </xf>
    <xf numFmtId="3" fontId="6" fillId="7" borderId="1" xfId="0" applyNumberFormat="1" applyFont="1" applyFill="1" applyBorder="1" applyAlignment="1">
      <alignment horizontal="right"/>
    </xf>
    <xf numFmtId="0" fontId="9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horizontal="right"/>
    </xf>
    <xf numFmtId="3" fontId="8" fillId="7" borderId="1" xfId="0" applyNumberFormat="1" applyFont="1" applyFill="1" applyBorder="1" applyAlignment="1">
      <alignment horizontal="right"/>
    </xf>
    <xf numFmtId="8" fontId="8" fillId="7" borderId="1" xfId="0" applyNumberFormat="1" applyFont="1" applyFill="1" applyBorder="1" applyAlignment="1">
      <alignment horizontal="right"/>
    </xf>
    <xf numFmtId="0" fontId="8" fillId="7" borderId="1" xfId="0" applyFont="1" applyFill="1" applyBorder="1"/>
    <xf numFmtId="8" fontId="8" fillId="7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>
      <alignment horizontal="left"/>
    </xf>
    <xf numFmtId="0" fontId="8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14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right" wrapText="1"/>
    </xf>
    <xf numFmtId="0" fontId="6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0" fontId="6" fillId="8" borderId="1" xfId="0" applyFont="1" applyFill="1" applyBorder="1" applyAlignment="1">
      <alignment horizontal="right"/>
    </xf>
    <xf numFmtId="0" fontId="1" fillId="8" borderId="1" xfId="0" applyFont="1" applyFill="1" applyBorder="1" applyAlignment="1">
      <alignment horizontal="right"/>
    </xf>
    <xf numFmtId="8" fontId="6" fillId="8" borderId="1" xfId="0" applyNumberFormat="1" applyFont="1" applyFill="1" applyBorder="1" applyAlignment="1">
      <alignment horizontal="right"/>
    </xf>
    <xf numFmtId="8" fontId="4" fillId="8" borderId="1" xfId="0" applyNumberFormat="1" applyFont="1" applyFill="1" applyBorder="1" applyAlignment="1">
      <alignment horizontal="right"/>
    </xf>
    <xf numFmtId="8" fontId="1" fillId="8" borderId="1" xfId="0" applyNumberFormat="1" applyFont="1" applyFill="1" applyBorder="1" applyAlignment="1">
      <alignment horizontal="right"/>
    </xf>
    <xf numFmtId="0" fontId="6" fillId="8" borderId="1" xfId="0" applyFont="1" applyFill="1" applyBorder="1"/>
    <xf numFmtId="0" fontId="6" fillId="8" borderId="1" xfId="0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13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right"/>
    </xf>
    <xf numFmtId="8" fontId="14" fillId="8" borderId="1" xfId="0" applyNumberFormat="1" applyFont="1" applyFill="1" applyBorder="1" applyAlignment="1">
      <alignment horizontal="right"/>
    </xf>
    <xf numFmtId="0" fontId="14" fillId="8" borderId="1" xfId="0" applyNumberFormat="1" applyFont="1" applyFill="1" applyBorder="1"/>
    <xf numFmtId="0" fontId="14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horizontal="left"/>
    </xf>
    <xf numFmtId="0" fontId="8" fillId="8" borderId="1" xfId="0" applyFont="1" applyFill="1" applyBorder="1" applyAlignment="1">
      <alignment horizontal="right"/>
    </xf>
    <xf numFmtId="8" fontId="8" fillId="8" borderId="1" xfId="0" applyNumberFormat="1" applyFont="1" applyFill="1" applyBorder="1" applyAlignment="1">
      <alignment horizontal="right"/>
    </xf>
    <xf numFmtId="0" fontId="8" fillId="8" borderId="1" xfId="0" applyFont="1" applyFill="1" applyBorder="1"/>
    <xf numFmtId="0" fontId="8" fillId="8" borderId="1" xfId="0" applyFont="1" applyFill="1" applyBorder="1" applyAlignment="1">
      <alignment wrapText="1"/>
    </xf>
    <xf numFmtId="0" fontId="5" fillId="8" borderId="1" xfId="0" applyFont="1" applyFill="1" applyBorder="1"/>
    <xf numFmtId="0" fontId="5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center"/>
    </xf>
    <xf numFmtId="0" fontId="1" fillId="8" borderId="1" xfId="0" applyNumberFormat="1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</cellXfs>
  <cellStyles count="1"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2" formatCode="&quot;$&quot;#,##0.00_);[Red]\(&quot;$&quot;#,##0.00\)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2" formatCode="&quot;$&quot;#,##0.00_);[Red]\(&quot;$&quot;#,##0.00\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4" formatCode="_(* #,##0_);_(* \(#,##0\);_(* &quot;-&quot;??_);_(@_)"/>
      <fill>
        <patternFill patternType="solid">
          <fgColor indexed="64"/>
          <bgColor theme="5" tint="-0.249977111117893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5" tint="-0.249977111117893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5" tint="-0.2499465926084170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Table6" displayName="Table6" ref="A1:J583" totalsRowCount="1" headerRowDxfId="23" dataDxfId="22" totalsRowDxfId="21" totalsRowBorderDxfId="20">
  <autoFilter ref="A1:J582"/>
  <tableColumns count="10">
    <tableColumn id="1" name="Project Name" totalsRowLabel="Grand Total" dataDxfId="19" totalsRowDxfId="18"/>
    <tableColumn id="2" name="District" dataDxfId="17" totalsRowDxfId="16"/>
    <tableColumn id="14" name="Title" dataDxfId="15" totalsRowDxfId="14"/>
    <tableColumn id="3" name="Department" dataDxfId="13" totalsRowDxfId="12"/>
    <tableColumn id="18" name="Funds" dataDxfId="11" totalsRowDxfId="10"/>
    <tableColumn id="19" name="Max Spend" totalsRowFunction="custom" dataDxfId="9" totalsRowDxfId="8">
      <totalsRowFormula>+F58+F78+F93+F121+F156+F175+F193+F267+F301+F341+F581</totalsRowFormula>
    </tableColumn>
    <tableColumn id="5" name="YTD Expenses" totalsRowFunction="custom" dataDxfId="7" totalsRowDxfId="6">
      <totalsRowFormula>+G58+G78+G93+G121+G156+G175+G193+G267+G301+G341+G581</totalsRowFormula>
    </tableColumn>
    <tableColumn id="4" name="Status" dataDxfId="5" totalsRowDxfId="4"/>
    <tableColumn id="6" name="WBS" dataDxfId="3" totalsRowDxfId="2"/>
    <tableColumn id="7" name="Comment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93"/>
  <sheetViews>
    <sheetView tabSelected="1" topLeftCell="D337" zoomScale="90" zoomScaleNormal="90" workbookViewId="0">
      <selection activeCell="E362" sqref="E362"/>
    </sheetView>
  </sheetViews>
  <sheetFormatPr defaultRowHeight="15" x14ac:dyDescent="0.25"/>
  <cols>
    <col min="1" max="1" width="15.42578125" style="94" bestFit="1" customWidth="1"/>
    <col min="2" max="2" width="9.5703125" bestFit="1" customWidth="1"/>
    <col min="3" max="3" width="88.42578125" style="4" customWidth="1"/>
    <col min="4" max="4" width="25.5703125" bestFit="1" customWidth="1"/>
    <col min="5" max="5" width="9.85546875" customWidth="1"/>
    <col min="6" max="6" width="16" customWidth="1"/>
    <col min="7" max="7" width="16.5703125" style="12" customWidth="1"/>
    <col min="8" max="8" width="11.7109375" customWidth="1"/>
    <col min="9" max="9" width="22" style="16" customWidth="1"/>
    <col min="10" max="10" width="64.42578125" customWidth="1"/>
    <col min="13" max="13" width="9.85546875" bestFit="1" customWidth="1"/>
    <col min="14" max="14" width="10.85546875" bestFit="1" customWidth="1"/>
  </cols>
  <sheetData>
    <row r="1" spans="1:10" x14ac:dyDescent="0.25">
      <c r="A1" s="91" t="s">
        <v>0</v>
      </c>
      <c r="B1" s="5" t="s">
        <v>6</v>
      </c>
      <c r="C1" s="5" t="s">
        <v>5</v>
      </c>
      <c r="D1" s="5" t="s">
        <v>2</v>
      </c>
      <c r="E1" s="5" t="s">
        <v>1</v>
      </c>
      <c r="F1" s="5" t="s">
        <v>3</v>
      </c>
      <c r="G1" s="5" t="s">
        <v>22</v>
      </c>
      <c r="H1" s="5" t="s">
        <v>10</v>
      </c>
      <c r="I1" s="5" t="s">
        <v>23</v>
      </c>
      <c r="J1" s="5" t="s">
        <v>24</v>
      </c>
    </row>
    <row r="2" spans="1:10" s="12" customFormat="1" x14ac:dyDescent="0.25">
      <c r="A2" s="116" t="s">
        <v>1105</v>
      </c>
      <c r="B2" s="117" t="s">
        <v>16</v>
      </c>
      <c r="C2" s="118" t="s">
        <v>1106</v>
      </c>
      <c r="D2" s="118" t="s">
        <v>129</v>
      </c>
      <c r="E2" s="48" t="s">
        <v>4</v>
      </c>
      <c r="F2" s="119">
        <v>5356.4</v>
      </c>
      <c r="G2" s="119">
        <v>0</v>
      </c>
      <c r="H2" s="30" t="s">
        <v>11</v>
      </c>
      <c r="I2" s="120" t="s">
        <v>1107</v>
      </c>
      <c r="J2" s="204" t="s">
        <v>1171</v>
      </c>
    </row>
    <row r="3" spans="1:10" x14ac:dyDescent="0.25">
      <c r="A3" s="27" t="s">
        <v>331</v>
      </c>
      <c r="B3" s="34" t="s">
        <v>16</v>
      </c>
      <c r="C3" s="29" t="s">
        <v>25</v>
      </c>
      <c r="D3" s="47" t="s">
        <v>171</v>
      </c>
      <c r="E3" s="48" t="s">
        <v>4</v>
      </c>
      <c r="F3" s="30">
        <v>5000</v>
      </c>
      <c r="G3" s="30">
        <v>5000</v>
      </c>
      <c r="H3" s="30" t="s">
        <v>11</v>
      </c>
      <c r="I3" s="49"/>
      <c r="J3" s="50"/>
    </row>
    <row r="4" spans="1:10" x14ac:dyDescent="0.25">
      <c r="A4" s="27" t="s">
        <v>332</v>
      </c>
      <c r="B4" s="34" t="s">
        <v>16</v>
      </c>
      <c r="C4" s="29" t="s">
        <v>26</v>
      </c>
      <c r="D4" s="47" t="s">
        <v>125</v>
      </c>
      <c r="E4" s="48" t="s">
        <v>4</v>
      </c>
      <c r="F4" s="30">
        <v>1500</v>
      </c>
      <c r="G4" s="30">
        <v>1500</v>
      </c>
      <c r="H4" s="30" t="s">
        <v>11</v>
      </c>
      <c r="I4" s="31"/>
      <c r="J4" s="33"/>
    </row>
    <row r="5" spans="1:10" s="12" customFormat="1" x14ac:dyDescent="0.25">
      <c r="A5" s="27" t="s">
        <v>333</v>
      </c>
      <c r="B5" s="34" t="s">
        <v>16</v>
      </c>
      <c r="C5" s="29" t="s">
        <v>27</v>
      </c>
      <c r="D5" s="47" t="s">
        <v>126</v>
      </c>
      <c r="E5" s="48" t="s">
        <v>4</v>
      </c>
      <c r="F5" s="30">
        <v>25242.240000000002</v>
      </c>
      <c r="G5" s="30">
        <v>25242.240000000002</v>
      </c>
      <c r="H5" s="30" t="s">
        <v>11</v>
      </c>
      <c r="I5" s="36"/>
      <c r="J5" s="32"/>
    </row>
    <row r="6" spans="1:10" s="12" customFormat="1" x14ac:dyDescent="0.25">
      <c r="A6" s="27" t="s">
        <v>334</v>
      </c>
      <c r="B6" s="34" t="s">
        <v>16</v>
      </c>
      <c r="C6" s="29" t="s">
        <v>28</v>
      </c>
      <c r="D6" s="47" t="s">
        <v>127</v>
      </c>
      <c r="E6" s="48" t="s">
        <v>4</v>
      </c>
      <c r="F6" s="30">
        <v>7686.92</v>
      </c>
      <c r="G6" s="30">
        <v>7686.92</v>
      </c>
      <c r="H6" s="30" t="s">
        <v>11</v>
      </c>
      <c r="I6" s="36"/>
      <c r="J6" s="32"/>
    </row>
    <row r="7" spans="1:10" s="12" customFormat="1" x14ac:dyDescent="0.25">
      <c r="A7" s="27" t="s">
        <v>335</v>
      </c>
      <c r="B7" s="27" t="s">
        <v>16</v>
      </c>
      <c r="C7" s="29" t="s">
        <v>29</v>
      </c>
      <c r="D7" s="47" t="s">
        <v>128</v>
      </c>
      <c r="E7" s="29" t="s">
        <v>1121</v>
      </c>
      <c r="F7" s="30">
        <v>1074</v>
      </c>
      <c r="G7" s="30">
        <v>1074</v>
      </c>
      <c r="H7" s="30" t="s">
        <v>11</v>
      </c>
      <c r="I7" s="31"/>
      <c r="J7" s="33"/>
    </row>
    <row r="8" spans="1:10" s="12" customFormat="1" x14ac:dyDescent="0.25">
      <c r="A8" s="27" t="s">
        <v>336</v>
      </c>
      <c r="B8" s="27" t="s">
        <v>16</v>
      </c>
      <c r="C8" s="29" t="s">
        <v>30</v>
      </c>
      <c r="D8" s="47" t="s">
        <v>128</v>
      </c>
      <c r="E8" s="29" t="s">
        <v>1121</v>
      </c>
      <c r="F8" s="43">
        <v>324.72000000000003</v>
      </c>
      <c r="G8" s="30">
        <v>324.72000000000003</v>
      </c>
      <c r="H8" s="30" t="s">
        <v>11</v>
      </c>
      <c r="I8" s="44"/>
      <c r="J8" s="45"/>
    </row>
    <row r="9" spans="1:10" s="12" customFormat="1" x14ac:dyDescent="0.25">
      <c r="A9" s="27" t="s">
        <v>337</v>
      </c>
      <c r="B9" s="27" t="s">
        <v>16</v>
      </c>
      <c r="C9" s="29" t="s">
        <v>31</v>
      </c>
      <c r="D9" s="47" t="s">
        <v>128</v>
      </c>
      <c r="E9" s="29" t="s">
        <v>1121</v>
      </c>
      <c r="F9" s="43">
        <v>162.36000000000001</v>
      </c>
      <c r="G9" s="30">
        <v>162.36000000000001</v>
      </c>
      <c r="H9" s="30" t="s">
        <v>11</v>
      </c>
      <c r="I9" s="44"/>
      <c r="J9" s="45"/>
    </row>
    <row r="10" spans="1:10" x14ac:dyDescent="0.25">
      <c r="A10" s="27" t="s">
        <v>338</v>
      </c>
      <c r="B10" s="27" t="s">
        <v>16</v>
      </c>
      <c r="C10" s="29" t="s">
        <v>32</v>
      </c>
      <c r="D10" s="47" t="s">
        <v>128</v>
      </c>
      <c r="E10" s="29" t="s">
        <v>1121</v>
      </c>
      <c r="F10" s="43">
        <v>162.36000000000001</v>
      </c>
      <c r="G10" s="30">
        <v>162.36000000000001</v>
      </c>
      <c r="H10" s="30" t="s">
        <v>11</v>
      </c>
      <c r="I10" s="31"/>
      <c r="J10" s="33"/>
    </row>
    <row r="11" spans="1:10" s="12" customFormat="1" x14ac:dyDescent="0.25">
      <c r="A11" s="18" t="s">
        <v>339</v>
      </c>
      <c r="B11" s="18" t="s">
        <v>16</v>
      </c>
      <c r="C11" s="20" t="s">
        <v>33</v>
      </c>
      <c r="D11" s="63" t="s">
        <v>128</v>
      </c>
      <c r="E11" s="20" t="s">
        <v>4</v>
      </c>
      <c r="F11" s="21">
        <v>0</v>
      </c>
      <c r="G11" s="24">
        <v>0</v>
      </c>
      <c r="H11" s="24" t="s">
        <v>982</v>
      </c>
      <c r="I11" s="22"/>
      <c r="J11" s="23"/>
    </row>
    <row r="12" spans="1:10" x14ac:dyDescent="0.25">
      <c r="A12" s="27" t="s">
        <v>340</v>
      </c>
      <c r="B12" s="34" t="s">
        <v>16</v>
      </c>
      <c r="C12" s="29" t="s">
        <v>34</v>
      </c>
      <c r="D12" s="47" t="s">
        <v>128</v>
      </c>
      <c r="E12" s="29" t="s">
        <v>1121</v>
      </c>
      <c r="F12" s="30">
        <v>342.72</v>
      </c>
      <c r="G12" s="30">
        <v>342.72</v>
      </c>
      <c r="H12" s="30" t="s">
        <v>11</v>
      </c>
      <c r="I12" s="31"/>
      <c r="J12" s="33"/>
    </row>
    <row r="13" spans="1:10" x14ac:dyDescent="0.25">
      <c r="A13" s="27" t="s">
        <v>341</v>
      </c>
      <c r="B13" s="34" t="s">
        <v>16</v>
      </c>
      <c r="C13" s="29" t="s">
        <v>35</v>
      </c>
      <c r="D13" s="47" t="s">
        <v>128</v>
      </c>
      <c r="E13" s="29" t="s">
        <v>1121</v>
      </c>
      <c r="F13" s="30">
        <v>487.08</v>
      </c>
      <c r="G13" s="30">
        <v>487.08</v>
      </c>
      <c r="H13" s="30" t="s">
        <v>11</v>
      </c>
      <c r="I13" s="31"/>
      <c r="J13" s="33"/>
    </row>
    <row r="14" spans="1:10" x14ac:dyDescent="0.25">
      <c r="A14" s="27" t="s">
        <v>342</v>
      </c>
      <c r="B14" s="34" t="s">
        <v>16</v>
      </c>
      <c r="C14" s="29" t="s">
        <v>36</v>
      </c>
      <c r="D14" s="47" t="s">
        <v>126</v>
      </c>
      <c r="E14" s="29" t="s">
        <v>4</v>
      </c>
      <c r="F14" s="35">
        <v>67011.58</v>
      </c>
      <c r="G14" s="35">
        <v>67011.58</v>
      </c>
      <c r="H14" s="30" t="s">
        <v>11</v>
      </c>
      <c r="I14" s="31"/>
      <c r="J14" s="33"/>
    </row>
    <row r="15" spans="1:10" x14ac:dyDescent="0.25">
      <c r="A15" s="27" t="s">
        <v>343</v>
      </c>
      <c r="B15" s="34" t="s">
        <v>16</v>
      </c>
      <c r="C15" s="29" t="s">
        <v>37</v>
      </c>
      <c r="D15" s="47" t="s">
        <v>126</v>
      </c>
      <c r="E15" s="29" t="s">
        <v>4</v>
      </c>
      <c r="F15" s="35">
        <v>21516.68</v>
      </c>
      <c r="G15" s="35">
        <v>21516.68</v>
      </c>
      <c r="H15" s="30" t="s">
        <v>11</v>
      </c>
      <c r="I15" s="31"/>
      <c r="J15" s="33"/>
    </row>
    <row r="16" spans="1:10" x14ac:dyDescent="0.25">
      <c r="A16" s="149" t="s">
        <v>344</v>
      </c>
      <c r="B16" s="150" t="s">
        <v>16</v>
      </c>
      <c r="C16" s="151" t="s">
        <v>38</v>
      </c>
      <c r="D16" s="152" t="s">
        <v>126</v>
      </c>
      <c r="E16" s="151" t="s">
        <v>4</v>
      </c>
      <c r="F16" s="153">
        <v>65000</v>
      </c>
      <c r="G16" s="153">
        <v>60268.69</v>
      </c>
      <c r="H16" s="154" t="s">
        <v>1156</v>
      </c>
      <c r="I16" s="155"/>
      <c r="J16" s="156"/>
    </row>
    <row r="17" spans="1:10" x14ac:dyDescent="0.25">
      <c r="A17" s="27" t="s">
        <v>345</v>
      </c>
      <c r="B17" s="34" t="s">
        <v>16</v>
      </c>
      <c r="C17" s="29" t="s">
        <v>39</v>
      </c>
      <c r="D17" s="47" t="s">
        <v>126</v>
      </c>
      <c r="E17" s="29" t="s">
        <v>4</v>
      </c>
      <c r="F17" s="35">
        <v>19459.5</v>
      </c>
      <c r="G17" s="35">
        <v>19459.5</v>
      </c>
      <c r="H17" s="30" t="s">
        <v>11</v>
      </c>
      <c r="I17" s="31"/>
      <c r="J17" s="64"/>
    </row>
    <row r="18" spans="1:10" x14ac:dyDescent="0.25">
      <c r="A18" s="27" t="s">
        <v>346</v>
      </c>
      <c r="B18" s="34" t="s">
        <v>16</v>
      </c>
      <c r="C18" s="29" t="s">
        <v>40</v>
      </c>
      <c r="D18" s="47" t="s">
        <v>129</v>
      </c>
      <c r="E18" s="29" t="s">
        <v>1121</v>
      </c>
      <c r="F18" s="35">
        <v>20120.75</v>
      </c>
      <c r="G18" s="35">
        <f>15783+4337.75</f>
        <v>20120.75</v>
      </c>
      <c r="H18" s="30" t="s">
        <v>11</v>
      </c>
      <c r="I18" s="31"/>
      <c r="J18" s="64"/>
    </row>
    <row r="19" spans="1:10" s="12" customFormat="1" x14ac:dyDescent="0.25">
      <c r="A19" s="27" t="s">
        <v>347</v>
      </c>
      <c r="B19" s="34" t="s">
        <v>16</v>
      </c>
      <c r="C19" s="28" t="s">
        <v>110</v>
      </c>
      <c r="D19" s="47" t="s">
        <v>129</v>
      </c>
      <c r="E19" s="29" t="s">
        <v>1121</v>
      </c>
      <c r="F19" s="43">
        <v>1606.75</v>
      </c>
      <c r="G19" s="43">
        <v>1606.75</v>
      </c>
      <c r="H19" s="30" t="s">
        <v>11</v>
      </c>
      <c r="I19" s="44"/>
      <c r="J19" s="51"/>
    </row>
    <row r="20" spans="1:10" s="12" customFormat="1" x14ac:dyDescent="0.25">
      <c r="A20" s="27" t="s">
        <v>348</v>
      </c>
      <c r="B20" s="34" t="s">
        <v>16</v>
      </c>
      <c r="C20" s="28" t="s">
        <v>111</v>
      </c>
      <c r="D20" s="47" t="s">
        <v>129</v>
      </c>
      <c r="E20" s="29" t="s">
        <v>4</v>
      </c>
      <c r="F20" s="43">
        <v>1581.87</v>
      </c>
      <c r="G20" s="43">
        <v>1581.87</v>
      </c>
      <c r="H20" s="30" t="s">
        <v>11</v>
      </c>
      <c r="I20" s="44"/>
      <c r="J20" s="51"/>
    </row>
    <row r="21" spans="1:10" s="12" customFormat="1" x14ac:dyDescent="0.25">
      <c r="A21" s="27" t="s">
        <v>349</v>
      </c>
      <c r="B21" s="34" t="s">
        <v>16</v>
      </c>
      <c r="C21" s="28" t="s">
        <v>112</v>
      </c>
      <c r="D21" s="47" t="s">
        <v>129</v>
      </c>
      <c r="E21" s="29" t="s">
        <v>1121</v>
      </c>
      <c r="F21" s="43">
        <v>12600</v>
      </c>
      <c r="G21" s="43">
        <v>12600</v>
      </c>
      <c r="H21" s="30" t="s">
        <v>11</v>
      </c>
      <c r="I21" s="44"/>
      <c r="J21" s="51"/>
    </row>
    <row r="22" spans="1:10" s="12" customFormat="1" x14ac:dyDescent="0.25">
      <c r="A22" s="149" t="s">
        <v>350</v>
      </c>
      <c r="B22" s="150" t="s">
        <v>16</v>
      </c>
      <c r="C22" s="159" t="s">
        <v>113</v>
      </c>
      <c r="D22" s="152" t="s">
        <v>129</v>
      </c>
      <c r="E22" s="151" t="s">
        <v>4</v>
      </c>
      <c r="F22" s="160">
        <v>100000</v>
      </c>
      <c r="G22" s="160">
        <v>61139.47</v>
      </c>
      <c r="H22" s="154" t="s">
        <v>1156</v>
      </c>
      <c r="I22" s="161"/>
      <c r="J22" s="162"/>
    </row>
    <row r="23" spans="1:10" s="12" customFormat="1" x14ac:dyDescent="0.25">
      <c r="A23" s="18" t="s">
        <v>351</v>
      </c>
      <c r="B23" s="37" t="s">
        <v>16</v>
      </c>
      <c r="C23" s="19" t="s">
        <v>130</v>
      </c>
      <c r="D23" s="61" t="s">
        <v>128</v>
      </c>
      <c r="E23" s="20" t="s">
        <v>4</v>
      </c>
      <c r="F23" s="21">
        <v>0</v>
      </c>
      <c r="G23" s="21">
        <v>0</v>
      </c>
      <c r="H23" s="24" t="s">
        <v>982</v>
      </c>
      <c r="I23" s="22"/>
      <c r="J23" s="62"/>
    </row>
    <row r="24" spans="1:10" s="12" customFormat="1" x14ac:dyDescent="0.25">
      <c r="A24" s="27" t="s">
        <v>352</v>
      </c>
      <c r="B24" s="34" t="s">
        <v>16</v>
      </c>
      <c r="C24" s="28" t="s">
        <v>131</v>
      </c>
      <c r="D24" s="46" t="s">
        <v>128</v>
      </c>
      <c r="E24" s="29" t="s">
        <v>1121</v>
      </c>
      <c r="F24" s="43">
        <v>162.36000000000001</v>
      </c>
      <c r="G24" s="43">
        <v>162.36000000000001</v>
      </c>
      <c r="H24" s="30" t="s">
        <v>11</v>
      </c>
      <c r="I24" s="44"/>
      <c r="J24" s="51"/>
    </row>
    <row r="25" spans="1:10" s="12" customFormat="1" x14ac:dyDescent="0.25">
      <c r="A25" s="18" t="s">
        <v>353</v>
      </c>
      <c r="B25" s="37" t="s">
        <v>16</v>
      </c>
      <c r="C25" s="19" t="s">
        <v>132</v>
      </c>
      <c r="D25" s="61" t="s">
        <v>128</v>
      </c>
      <c r="E25" s="20" t="s">
        <v>4</v>
      </c>
      <c r="F25" s="21">
        <v>0</v>
      </c>
      <c r="G25" s="21">
        <v>0</v>
      </c>
      <c r="H25" s="24" t="s">
        <v>982</v>
      </c>
      <c r="I25" s="22"/>
      <c r="J25" s="62"/>
    </row>
    <row r="26" spans="1:10" s="12" customFormat="1" x14ac:dyDescent="0.25">
      <c r="A26" s="27" t="s">
        <v>354</v>
      </c>
      <c r="B26" s="34" t="s">
        <v>16</v>
      </c>
      <c r="C26" s="28" t="s">
        <v>114</v>
      </c>
      <c r="D26" s="46" t="s">
        <v>126</v>
      </c>
      <c r="E26" s="29" t="s">
        <v>4</v>
      </c>
      <c r="F26" s="43">
        <v>5017.5</v>
      </c>
      <c r="G26" s="43">
        <v>5017.5</v>
      </c>
      <c r="H26" s="30" t="s">
        <v>11</v>
      </c>
      <c r="I26" s="44"/>
      <c r="J26" s="51"/>
    </row>
    <row r="27" spans="1:10" s="12" customFormat="1" x14ac:dyDescent="0.25">
      <c r="A27" s="27" t="s">
        <v>355</v>
      </c>
      <c r="B27" s="34" t="s">
        <v>16</v>
      </c>
      <c r="C27" s="28" t="s">
        <v>133</v>
      </c>
      <c r="D27" s="46" t="s">
        <v>128</v>
      </c>
      <c r="E27" s="29" t="s">
        <v>1121</v>
      </c>
      <c r="F27" s="43">
        <v>1948.32</v>
      </c>
      <c r="G27" s="43">
        <v>1948.32</v>
      </c>
      <c r="H27" s="30" t="s">
        <v>11</v>
      </c>
      <c r="I27" s="44"/>
      <c r="J27" s="51"/>
    </row>
    <row r="28" spans="1:10" s="12" customFormat="1" x14ac:dyDescent="0.25">
      <c r="A28" s="27" t="s">
        <v>356</v>
      </c>
      <c r="B28" s="34" t="s">
        <v>16</v>
      </c>
      <c r="C28" s="28" t="s">
        <v>133</v>
      </c>
      <c r="D28" s="46" t="s">
        <v>128</v>
      </c>
      <c r="E28" s="29" t="s">
        <v>1121</v>
      </c>
      <c r="F28" s="43">
        <v>811.8</v>
      </c>
      <c r="G28" s="43">
        <v>811.8</v>
      </c>
      <c r="H28" s="30" t="s">
        <v>11</v>
      </c>
      <c r="I28" s="44"/>
      <c r="J28" s="51"/>
    </row>
    <row r="29" spans="1:10" s="12" customFormat="1" x14ac:dyDescent="0.25">
      <c r="A29" s="27" t="s">
        <v>357</v>
      </c>
      <c r="B29" s="34" t="s">
        <v>16</v>
      </c>
      <c r="C29" s="28" t="s">
        <v>133</v>
      </c>
      <c r="D29" s="46" t="s">
        <v>128</v>
      </c>
      <c r="E29" s="29" t="s">
        <v>1121</v>
      </c>
      <c r="F29" s="43">
        <v>162.36000000000001</v>
      </c>
      <c r="G29" s="43">
        <v>162.36000000000001</v>
      </c>
      <c r="H29" s="30" t="s">
        <v>11</v>
      </c>
      <c r="I29" s="44"/>
      <c r="J29" s="51"/>
    </row>
    <row r="30" spans="1:10" s="12" customFormat="1" x14ac:dyDescent="0.25">
      <c r="A30" s="27" t="s">
        <v>358</v>
      </c>
      <c r="B30" s="34" t="s">
        <v>16</v>
      </c>
      <c r="C30" s="28" t="s">
        <v>133</v>
      </c>
      <c r="D30" s="46" t="s">
        <v>128</v>
      </c>
      <c r="E30" s="29" t="s">
        <v>1121</v>
      </c>
      <c r="F30" s="43">
        <v>162.36000000000001</v>
      </c>
      <c r="G30" s="43">
        <v>162.36000000000001</v>
      </c>
      <c r="H30" s="30" t="s">
        <v>11</v>
      </c>
      <c r="I30" s="44"/>
      <c r="J30" s="51"/>
    </row>
    <row r="31" spans="1:10" s="12" customFormat="1" x14ac:dyDescent="0.25">
      <c r="A31" s="18" t="s">
        <v>359</v>
      </c>
      <c r="B31" s="37" t="s">
        <v>16</v>
      </c>
      <c r="C31" s="19" t="s">
        <v>134</v>
      </c>
      <c r="D31" s="61" t="s">
        <v>128</v>
      </c>
      <c r="E31" s="20" t="s">
        <v>4</v>
      </c>
      <c r="F31" s="21">
        <v>0</v>
      </c>
      <c r="G31" s="21">
        <v>0</v>
      </c>
      <c r="H31" s="24" t="s">
        <v>982</v>
      </c>
      <c r="I31" s="22"/>
      <c r="J31" s="62"/>
    </row>
    <row r="32" spans="1:10" s="12" customFormat="1" x14ac:dyDescent="0.25">
      <c r="A32" s="18" t="s">
        <v>360</v>
      </c>
      <c r="B32" s="37" t="s">
        <v>16</v>
      </c>
      <c r="C32" s="19" t="s">
        <v>135</v>
      </c>
      <c r="D32" s="61" t="s">
        <v>128</v>
      </c>
      <c r="E32" s="20" t="s">
        <v>4</v>
      </c>
      <c r="F32" s="21">
        <v>0</v>
      </c>
      <c r="G32" s="21">
        <v>0</v>
      </c>
      <c r="H32" s="24" t="s">
        <v>982</v>
      </c>
      <c r="I32" s="22"/>
      <c r="J32" s="62"/>
    </row>
    <row r="33" spans="1:10" s="12" customFormat="1" x14ac:dyDescent="0.25">
      <c r="A33" s="18" t="s">
        <v>361</v>
      </c>
      <c r="B33" s="37" t="s">
        <v>16</v>
      </c>
      <c r="C33" s="19" t="s">
        <v>136</v>
      </c>
      <c r="D33" s="61" t="s">
        <v>128</v>
      </c>
      <c r="E33" s="20" t="s">
        <v>4</v>
      </c>
      <c r="F33" s="21">
        <v>0</v>
      </c>
      <c r="G33" s="21">
        <v>0</v>
      </c>
      <c r="H33" s="24" t="s">
        <v>982</v>
      </c>
      <c r="I33" s="22"/>
      <c r="J33" s="62"/>
    </row>
    <row r="34" spans="1:10" s="12" customFormat="1" x14ac:dyDescent="0.25">
      <c r="A34" s="18" t="s">
        <v>362</v>
      </c>
      <c r="B34" s="37" t="s">
        <v>16</v>
      </c>
      <c r="C34" s="19" t="s">
        <v>137</v>
      </c>
      <c r="D34" s="61" t="s">
        <v>128</v>
      </c>
      <c r="E34" s="20" t="s">
        <v>4</v>
      </c>
      <c r="F34" s="21">
        <v>0</v>
      </c>
      <c r="G34" s="21">
        <v>0</v>
      </c>
      <c r="H34" s="24" t="s">
        <v>982</v>
      </c>
      <c r="I34" s="22"/>
      <c r="J34" s="62"/>
    </row>
    <row r="35" spans="1:10" s="12" customFormat="1" x14ac:dyDescent="0.25">
      <c r="A35" s="18" t="s">
        <v>363</v>
      </c>
      <c r="B35" s="37" t="s">
        <v>16</v>
      </c>
      <c r="C35" s="19" t="s">
        <v>138</v>
      </c>
      <c r="D35" s="61" t="s">
        <v>128</v>
      </c>
      <c r="E35" s="20" t="s">
        <v>4</v>
      </c>
      <c r="F35" s="21">
        <v>0</v>
      </c>
      <c r="G35" s="21">
        <v>0</v>
      </c>
      <c r="H35" s="24" t="s">
        <v>982</v>
      </c>
      <c r="I35" s="22"/>
      <c r="J35" s="62"/>
    </row>
    <row r="36" spans="1:10" s="12" customFormat="1" x14ac:dyDescent="0.25">
      <c r="A36" s="18" t="s">
        <v>364</v>
      </c>
      <c r="B36" s="37" t="s">
        <v>16</v>
      </c>
      <c r="C36" s="19" t="s">
        <v>139</v>
      </c>
      <c r="D36" s="61" t="s">
        <v>128</v>
      </c>
      <c r="E36" s="20" t="s">
        <v>4</v>
      </c>
      <c r="F36" s="21">
        <v>0</v>
      </c>
      <c r="G36" s="21">
        <v>0</v>
      </c>
      <c r="H36" s="24" t="s">
        <v>982</v>
      </c>
      <c r="I36" s="22"/>
      <c r="J36" s="62"/>
    </row>
    <row r="37" spans="1:10" s="12" customFormat="1" x14ac:dyDescent="0.25">
      <c r="A37" s="18" t="s">
        <v>365</v>
      </c>
      <c r="B37" s="37" t="s">
        <v>16</v>
      </c>
      <c r="C37" s="19" t="s">
        <v>140</v>
      </c>
      <c r="D37" s="61" t="s">
        <v>128</v>
      </c>
      <c r="E37" s="20" t="s">
        <v>4</v>
      </c>
      <c r="F37" s="21">
        <v>0</v>
      </c>
      <c r="G37" s="21">
        <v>0</v>
      </c>
      <c r="H37" s="24" t="s">
        <v>982</v>
      </c>
      <c r="I37" s="22"/>
      <c r="J37" s="62"/>
    </row>
    <row r="38" spans="1:10" s="12" customFormat="1" x14ac:dyDescent="0.25">
      <c r="A38" s="27" t="s">
        <v>366</v>
      </c>
      <c r="B38" s="34" t="s">
        <v>16</v>
      </c>
      <c r="C38" s="28" t="s">
        <v>141</v>
      </c>
      <c r="D38" s="46" t="s">
        <v>128</v>
      </c>
      <c r="E38" s="29" t="s">
        <v>1121</v>
      </c>
      <c r="F38" s="43">
        <v>162.36000000000001</v>
      </c>
      <c r="G38" s="43">
        <v>162.36000000000001</v>
      </c>
      <c r="H38" s="30" t="s">
        <v>11</v>
      </c>
      <c r="I38" s="44"/>
      <c r="J38" s="51"/>
    </row>
    <row r="39" spans="1:10" s="12" customFormat="1" x14ac:dyDescent="0.25">
      <c r="A39" s="18" t="s">
        <v>367</v>
      </c>
      <c r="B39" s="37" t="s">
        <v>16</v>
      </c>
      <c r="C39" s="19" t="s">
        <v>142</v>
      </c>
      <c r="D39" s="61" t="s">
        <v>128</v>
      </c>
      <c r="E39" s="20" t="s">
        <v>4</v>
      </c>
      <c r="F39" s="21">
        <v>0</v>
      </c>
      <c r="G39" s="21">
        <v>0</v>
      </c>
      <c r="H39" s="24" t="s">
        <v>982</v>
      </c>
      <c r="I39" s="22"/>
      <c r="J39" s="62"/>
    </row>
    <row r="40" spans="1:10" s="12" customFormat="1" x14ac:dyDescent="0.25">
      <c r="A40" s="149" t="s">
        <v>368</v>
      </c>
      <c r="B40" s="150" t="s">
        <v>16</v>
      </c>
      <c r="C40" s="159" t="s">
        <v>201</v>
      </c>
      <c r="D40" s="163" t="s">
        <v>127</v>
      </c>
      <c r="E40" s="151" t="s">
        <v>4</v>
      </c>
      <c r="F40" s="160">
        <v>20000</v>
      </c>
      <c r="G40" s="160">
        <v>0</v>
      </c>
      <c r="H40" s="154" t="s">
        <v>1156</v>
      </c>
      <c r="I40" s="161"/>
      <c r="J40" s="162"/>
    </row>
    <row r="41" spans="1:10" s="12" customFormat="1" x14ac:dyDescent="0.25">
      <c r="A41" s="27" t="s">
        <v>369</v>
      </c>
      <c r="B41" s="34" t="s">
        <v>16</v>
      </c>
      <c r="C41" s="28" t="s">
        <v>202</v>
      </c>
      <c r="D41" s="46" t="s">
        <v>126</v>
      </c>
      <c r="E41" s="29" t="s">
        <v>4</v>
      </c>
      <c r="F41" s="43">
        <v>25328.86</v>
      </c>
      <c r="G41" s="43">
        <v>25328.86</v>
      </c>
      <c r="H41" s="30" t="s">
        <v>11</v>
      </c>
      <c r="I41" s="44"/>
      <c r="J41" s="51"/>
    </row>
    <row r="42" spans="1:10" s="12" customFormat="1" x14ac:dyDescent="0.25">
      <c r="A42" s="149" t="s">
        <v>370</v>
      </c>
      <c r="B42" s="150" t="s">
        <v>16</v>
      </c>
      <c r="C42" s="159" t="s">
        <v>203</v>
      </c>
      <c r="D42" s="163" t="s">
        <v>126</v>
      </c>
      <c r="E42" s="151" t="s">
        <v>4</v>
      </c>
      <c r="F42" s="160">
        <v>75000</v>
      </c>
      <c r="G42" s="160">
        <v>70577.19</v>
      </c>
      <c r="H42" s="154" t="s">
        <v>1156</v>
      </c>
      <c r="I42" s="161"/>
      <c r="J42" s="162"/>
    </row>
    <row r="43" spans="1:10" s="12" customFormat="1" x14ac:dyDescent="0.25">
      <c r="A43" s="27" t="s">
        <v>371</v>
      </c>
      <c r="B43" s="34" t="s">
        <v>16</v>
      </c>
      <c r="C43" s="28" t="s">
        <v>204</v>
      </c>
      <c r="D43" s="46" t="s">
        <v>126</v>
      </c>
      <c r="E43" s="29" t="s">
        <v>4</v>
      </c>
      <c r="F43" s="43">
        <v>75341.8</v>
      </c>
      <c r="G43" s="43">
        <v>75341.8</v>
      </c>
      <c r="H43" s="30" t="s">
        <v>11</v>
      </c>
      <c r="I43" s="44"/>
      <c r="J43" s="51"/>
    </row>
    <row r="44" spans="1:10" s="12" customFormat="1" x14ac:dyDescent="0.25">
      <c r="A44" s="27" t="s">
        <v>636</v>
      </c>
      <c r="B44" s="105" t="s">
        <v>16</v>
      </c>
      <c r="C44" s="66" t="s">
        <v>648</v>
      </c>
      <c r="D44" s="106" t="s">
        <v>128</v>
      </c>
      <c r="E44" s="29" t="s">
        <v>1121</v>
      </c>
      <c r="F44" s="67">
        <v>162.36000000000001</v>
      </c>
      <c r="G44" s="67">
        <v>162.36000000000001</v>
      </c>
      <c r="H44" s="30" t="s">
        <v>11</v>
      </c>
      <c r="I44" s="65"/>
      <c r="J44" s="107"/>
    </row>
    <row r="45" spans="1:10" s="12" customFormat="1" x14ac:dyDescent="0.25">
      <c r="A45" s="27" t="s">
        <v>637</v>
      </c>
      <c r="B45" s="105" t="s">
        <v>16</v>
      </c>
      <c r="C45" s="66" t="s">
        <v>649</v>
      </c>
      <c r="D45" s="106" t="s">
        <v>198</v>
      </c>
      <c r="E45" s="29" t="s">
        <v>1121</v>
      </c>
      <c r="F45" s="67">
        <v>100000</v>
      </c>
      <c r="G45" s="67">
        <v>100000</v>
      </c>
      <c r="H45" s="30" t="s">
        <v>11</v>
      </c>
      <c r="I45" s="65"/>
      <c r="J45" s="107"/>
    </row>
    <row r="46" spans="1:10" s="12" customFormat="1" x14ac:dyDescent="0.25">
      <c r="A46" s="27" t="s">
        <v>638</v>
      </c>
      <c r="B46" s="105" t="s">
        <v>16</v>
      </c>
      <c r="C46" s="66" t="s">
        <v>650</v>
      </c>
      <c r="D46" s="46" t="s">
        <v>128</v>
      </c>
      <c r="E46" s="29" t="s">
        <v>1121</v>
      </c>
      <c r="F46" s="67">
        <v>649.44000000000005</v>
      </c>
      <c r="G46" s="67">
        <v>649.44000000000005</v>
      </c>
      <c r="H46" s="30" t="s">
        <v>11</v>
      </c>
      <c r="I46" s="65"/>
      <c r="J46" s="107"/>
    </row>
    <row r="47" spans="1:10" s="12" customFormat="1" x14ac:dyDescent="0.25">
      <c r="A47" s="27" t="s">
        <v>639</v>
      </c>
      <c r="B47" s="105" t="s">
        <v>16</v>
      </c>
      <c r="C47" s="66" t="s">
        <v>651</v>
      </c>
      <c r="D47" s="46" t="s">
        <v>128</v>
      </c>
      <c r="E47" s="29" t="s">
        <v>1121</v>
      </c>
      <c r="F47" s="67">
        <v>324.72000000000003</v>
      </c>
      <c r="G47" s="67">
        <v>324.72000000000003</v>
      </c>
      <c r="H47" s="30" t="s">
        <v>11</v>
      </c>
      <c r="I47" s="65"/>
      <c r="J47" s="107"/>
    </row>
    <row r="48" spans="1:10" s="12" customFormat="1" x14ac:dyDescent="0.25">
      <c r="A48" s="27" t="s">
        <v>640</v>
      </c>
      <c r="B48" s="105" t="s">
        <v>16</v>
      </c>
      <c r="C48" s="66" t="s">
        <v>652</v>
      </c>
      <c r="D48" s="46" t="s">
        <v>128</v>
      </c>
      <c r="E48" s="29" t="s">
        <v>1121</v>
      </c>
      <c r="F48" s="67">
        <v>811.8</v>
      </c>
      <c r="G48" s="30">
        <v>811.8</v>
      </c>
      <c r="H48" s="30" t="s">
        <v>11</v>
      </c>
      <c r="I48" s="65"/>
      <c r="J48" s="107"/>
    </row>
    <row r="49" spans="1:13" s="12" customFormat="1" x14ac:dyDescent="0.25">
      <c r="A49" s="27" t="s">
        <v>641</v>
      </c>
      <c r="B49" s="105" t="s">
        <v>16</v>
      </c>
      <c r="C49" s="66" t="s">
        <v>653</v>
      </c>
      <c r="D49" s="46" t="s">
        <v>128</v>
      </c>
      <c r="E49" s="29" t="s">
        <v>1121</v>
      </c>
      <c r="F49" s="67">
        <v>649.44000000000005</v>
      </c>
      <c r="G49" s="67">
        <v>649.44000000000005</v>
      </c>
      <c r="H49" s="30" t="s">
        <v>11</v>
      </c>
      <c r="I49" s="65"/>
      <c r="J49" s="107"/>
    </row>
    <row r="50" spans="1:13" s="12" customFormat="1" x14ac:dyDescent="0.25">
      <c r="A50" s="149" t="s">
        <v>642</v>
      </c>
      <c r="B50" s="164" t="s">
        <v>16</v>
      </c>
      <c r="C50" s="165" t="s">
        <v>654</v>
      </c>
      <c r="D50" s="166"/>
      <c r="E50" s="151" t="s">
        <v>1121</v>
      </c>
      <c r="F50" s="167">
        <v>5000</v>
      </c>
      <c r="G50" s="167">
        <v>0</v>
      </c>
      <c r="H50" s="154" t="s">
        <v>1156</v>
      </c>
      <c r="I50" s="168"/>
      <c r="J50" s="169"/>
    </row>
    <row r="51" spans="1:13" s="12" customFormat="1" x14ac:dyDescent="0.25">
      <c r="A51" s="69" t="s">
        <v>643</v>
      </c>
      <c r="B51" s="109" t="s">
        <v>16</v>
      </c>
      <c r="C51" s="110" t="s">
        <v>655</v>
      </c>
      <c r="D51" s="122" t="s">
        <v>128</v>
      </c>
      <c r="E51" s="70" t="s">
        <v>1121</v>
      </c>
      <c r="F51" s="111">
        <v>20000</v>
      </c>
      <c r="G51" s="111">
        <v>20000</v>
      </c>
      <c r="H51" s="90" t="s">
        <v>1115</v>
      </c>
      <c r="I51" s="112"/>
      <c r="J51" s="123"/>
    </row>
    <row r="52" spans="1:13" s="12" customFormat="1" x14ac:dyDescent="0.25">
      <c r="A52" s="149" t="s">
        <v>644</v>
      </c>
      <c r="B52" s="164" t="s">
        <v>16</v>
      </c>
      <c r="C52" s="165" t="s">
        <v>656</v>
      </c>
      <c r="D52" s="163" t="s">
        <v>128</v>
      </c>
      <c r="E52" s="151" t="s">
        <v>1121</v>
      </c>
      <c r="F52" s="167">
        <v>47515.82</v>
      </c>
      <c r="G52" s="167">
        <v>0</v>
      </c>
      <c r="H52" s="154" t="s">
        <v>1156</v>
      </c>
      <c r="I52" s="168"/>
      <c r="J52" s="169"/>
    </row>
    <row r="53" spans="1:13" s="12" customFormat="1" x14ac:dyDescent="0.25">
      <c r="A53" s="149" t="s">
        <v>645</v>
      </c>
      <c r="B53" s="164" t="s">
        <v>16</v>
      </c>
      <c r="C53" s="165" t="s">
        <v>657</v>
      </c>
      <c r="D53" s="163" t="s">
        <v>128</v>
      </c>
      <c r="E53" s="151" t="s">
        <v>1121</v>
      </c>
      <c r="F53" s="167">
        <v>88445</v>
      </c>
      <c r="G53" s="167">
        <v>0</v>
      </c>
      <c r="H53" s="154" t="s">
        <v>1156</v>
      </c>
      <c r="I53" s="168"/>
      <c r="J53" s="169"/>
    </row>
    <row r="54" spans="1:13" s="12" customFormat="1" x14ac:dyDescent="0.25">
      <c r="A54" s="69" t="s">
        <v>646</v>
      </c>
      <c r="B54" s="109" t="s">
        <v>16</v>
      </c>
      <c r="C54" s="110" t="s">
        <v>658</v>
      </c>
      <c r="D54" s="122" t="s">
        <v>128</v>
      </c>
      <c r="E54" s="70" t="s">
        <v>1121</v>
      </c>
      <c r="F54" s="111">
        <v>191731</v>
      </c>
      <c r="G54" s="111">
        <v>191731</v>
      </c>
      <c r="H54" s="90" t="s">
        <v>1115</v>
      </c>
      <c r="I54" s="112"/>
      <c r="J54" s="123"/>
    </row>
    <row r="55" spans="1:13" s="12" customFormat="1" x14ac:dyDescent="0.25">
      <c r="A55" s="149" t="s">
        <v>647</v>
      </c>
      <c r="B55" s="164" t="s">
        <v>16</v>
      </c>
      <c r="C55" s="165" t="s">
        <v>659</v>
      </c>
      <c r="D55" s="166" t="s">
        <v>153</v>
      </c>
      <c r="E55" s="165" t="s">
        <v>4</v>
      </c>
      <c r="F55" s="167">
        <v>5000</v>
      </c>
      <c r="G55" s="167">
        <v>0</v>
      </c>
      <c r="H55" s="154" t="s">
        <v>1156</v>
      </c>
      <c r="I55" s="168"/>
      <c r="J55" s="169"/>
    </row>
    <row r="56" spans="1:13" s="12" customFormat="1" x14ac:dyDescent="0.25">
      <c r="A56" s="170" t="s">
        <v>1116</v>
      </c>
      <c r="B56" s="164" t="s">
        <v>16</v>
      </c>
      <c r="C56" s="151" t="s">
        <v>54</v>
      </c>
      <c r="D56" s="152" t="s">
        <v>151</v>
      </c>
      <c r="E56" s="165" t="s">
        <v>4</v>
      </c>
      <c r="F56" s="167">
        <v>4500</v>
      </c>
      <c r="G56" s="167">
        <v>0</v>
      </c>
      <c r="H56" s="154" t="s">
        <v>1156</v>
      </c>
      <c r="I56" s="168"/>
      <c r="J56" s="169"/>
    </row>
    <row r="57" spans="1:13" s="12" customFormat="1" x14ac:dyDescent="0.25">
      <c r="A57" s="125" t="s">
        <v>1117</v>
      </c>
      <c r="B57" s="109" t="s">
        <v>16</v>
      </c>
      <c r="C57" s="70" t="s">
        <v>1118</v>
      </c>
      <c r="D57" s="124" t="s">
        <v>129</v>
      </c>
      <c r="E57" s="110" t="s">
        <v>4</v>
      </c>
      <c r="F57" s="111">
        <v>12055</v>
      </c>
      <c r="G57" s="111">
        <v>12055</v>
      </c>
      <c r="H57" s="90" t="s">
        <v>1115</v>
      </c>
      <c r="I57" s="112"/>
      <c r="J57" s="123"/>
    </row>
    <row r="58" spans="1:13" s="94" customFormat="1" x14ac:dyDescent="0.25">
      <c r="A58" s="2" t="s">
        <v>1099</v>
      </c>
      <c r="B58" s="2"/>
      <c r="C58" s="98"/>
      <c r="D58" s="99"/>
      <c r="E58" s="98"/>
      <c r="F58" s="100">
        <f>SUBTOTAL(109,F2:F57)</f>
        <v>1037178.2299999997</v>
      </c>
      <c r="G58" s="100">
        <f>SUBTOTAL(109,G2:G57)</f>
        <v>813346.35999999987</v>
      </c>
      <c r="H58" s="100"/>
      <c r="I58" s="93"/>
      <c r="J58" s="101"/>
    </row>
    <row r="59" spans="1:13" x14ac:dyDescent="0.25">
      <c r="A59" s="27" t="s">
        <v>372</v>
      </c>
      <c r="B59" s="34" t="s">
        <v>17</v>
      </c>
      <c r="C59" s="29" t="s">
        <v>41</v>
      </c>
      <c r="D59" s="47" t="s">
        <v>129</v>
      </c>
      <c r="E59" s="29" t="s">
        <v>1121</v>
      </c>
      <c r="F59" s="35">
        <v>3982.83</v>
      </c>
      <c r="G59" s="35">
        <v>3982.83</v>
      </c>
      <c r="H59" s="30" t="s">
        <v>11</v>
      </c>
      <c r="I59" s="31"/>
      <c r="J59" s="33"/>
      <c r="M59" s="13"/>
    </row>
    <row r="60" spans="1:13" s="12" customFormat="1" x14ac:dyDescent="0.25">
      <c r="A60" s="149" t="s">
        <v>373</v>
      </c>
      <c r="B60" s="150" t="s">
        <v>17</v>
      </c>
      <c r="C60" s="151" t="s">
        <v>42</v>
      </c>
      <c r="D60" s="152" t="s">
        <v>129</v>
      </c>
      <c r="E60" s="151" t="s">
        <v>4</v>
      </c>
      <c r="F60" s="154">
        <v>3538.81</v>
      </c>
      <c r="G60" s="154">
        <v>1692</v>
      </c>
      <c r="H60" s="154" t="s">
        <v>1156</v>
      </c>
      <c r="I60" s="157"/>
      <c r="J60" s="158"/>
      <c r="M60" s="13"/>
    </row>
    <row r="61" spans="1:13" s="12" customFormat="1" x14ac:dyDescent="0.25">
      <c r="A61" s="149" t="s">
        <v>374</v>
      </c>
      <c r="B61" s="150" t="s">
        <v>17</v>
      </c>
      <c r="C61" s="151" t="s">
        <v>43</v>
      </c>
      <c r="D61" s="152" t="s">
        <v>129</v>
      </c>
      <c r="E61" s="151" t="s">
        <v>4</v>
      </c>
      <c r="F61" s="154">
        <v>3734.81</v>
      </c>
      <c r="G61" s="154">
        <v>1692</v>
      </c>
      <c r="H61" s="154" t="s">
        <v>1156</v>
      </c>
      <c r="I61" s="157"/>
      <c r="J61" s="158"/>
      <c r="M61" s="13"/>
    </row>
    <row r="62" spans="1:13" x14ac:dyDescent="0.25">
      <c r="A62" s="149" t="s">
        <v>375</v>
      </c>
      <c r="B62" s="150" t="s">
        <v>17</v>
      </c>
      <c r="C62" s="151" t="s">
        <v>44</v>
      </c>
      <c r="D62" s="152" t="s">
        <v>129</v>
      </c>
      <c r="E62" s="151" t="s">
        <v>4</v>
      </c>
      <c r="F62" s="153">
        <v>3734.82</v>
      </c>
      <c r="G62" s="153">
        <v>1692</v>
      </c>
      <c r="H62" s="154" t="s">
        <v>1156</v>
      </c>
      <c r="I62" s="155"/>
      <c r="J62" s="158"/>
    </row>
    <row r="63" spans="1:13" x14ac:dyDescent="0.25">
      <c r="A63" s="27" t="s">
        <v>376</v>
      </c>
      <c r="B63" s="34" t="s">
        <v>17</v>
      </c>
      <c r="C63" s="29" t="s">
        <v>45</v>
      </c>
      <c r="D63" s="47" t="s">
        <v>143</v>
      </c>
      <c r="E63" s="29" t="s">
        <v>4</v>
      </c>
      <c r="F63" s="35">
        <v>43775</v>
      </c>
      <c r="G63" s="35">
        <v>43775</v>
      </c>
      <c r="H63" s="30" t="s">
        <v>11</v>
      </c>
      <c r="I63" s="31"/>
      <c r="J63" s="32"/>
    </row>
    <row r="64" spans="1:13" s="12" customFormat="1" x14ac:dyDescent="0.25">
      <c r="A64" s="27" t="s">
        <v>377</v>
      </c>
      <c r="B64" s="34" t="s">
        <v>17</v>
      </c>
      <c r="C64" s="28" t="s">
        <v>115</v>
      </c>
      <c r="D64" s="46" t="s">
        <v>128</v>
      </c>
      <c r="E64" s="29" t="s">
        <v>1121</v>
      </c>
      <c r="F64" s="43">
        <v>1155</v>
      </c>
      <c r="G64" s="43">
        <v>1155</v>
      </c>
      <c r="H64" s="30" t="s">
        <v>11</v>
      </c>
      <c r="I64" s="44"/>
      <c r="J64" s="45"/>
    </row>
    <row r="65" spans="1:10" s="12" customFormat="1" x14ac:dyDescent="0.25">
      <c r="A65" s="27" t="s">
        <v>378</v>
      </c>
      <c r="B65" s="34" t="s">
        <v>17</v>
      </c>
      <c r="C65" s="28" t="s">
        <v>116</v>
      </c>
      <c r="D65" s="46" t="s">
        <v>125</v>
      </c>
      <c r="E65" s="29" t="s">
        <v>4</v>
      </c>
      <c r="F65" s="43">
        <v>10000</v>
      </c>
      <c r="G65" s="43">
        <v>10000</v>
      </c>
      <c r="H65" s="30" t="s">
        <v>11</v>
      </c>
      <c r="I65" s="44"/>
      <c r="J65" s="45"/>
    </row>
    <row r="66" spans="1:10" s="12" customFormat="1" x14ac:dyDescent="0.25">
      <c r="A66" s="27" t="s">
        <v>660</v>
      </c>
      <c r="B66" s="105" t="s">
        <v>17</v>
      </c>
      <c r="C66" s="66" t="s">
        <v>672</v>
      </c>
      <c r="D66" s="106" t="s">
        <v>128</v>
      </c>
      <c r="E66" s="29" t="s">
        <v>1121</v>
      </c>
      <c r="F66" s="67">
        <v>324.72000000000003</v>
      </c>
      <c r="G66" s="67">
        <v>324.72000000000003</v>
      </c>
      <c r="H66" s="30" t="s">
        <v>11</v>
      </c>
      <c r="I66" s="65"/>
      <c r="J66" s="68"/>
    </row>
    <row r="67" spans="1:10" s="12" customFormat="1" x14ac:dyDescent="0.25">
      <c r="A67" s="69" t="s">
        <v>661</v>
      </c>
      <c r="B67" s="109" t="s">
        <v>17</v>
      </c>
      <c r="C67" s="110" t="s">
        <v>673</v>
      </c>
      <c r="D67" s="126" t="s">
        <v>128</v>
      </c>
      <c r="E67" s="70" t="s">
        <v>1121</v>
      </c>
      <c r="F67" s="111">
        <v>50000</v>
      </c>
      <c r="G67" s="111">
        <v>50000</v>
      </c>
      <c r="H67" s="90" t="s">
        <v>1115</v>
      </c>
      <c r="I67" s="112"/>
      <c r="J67" s="113"/>
    </row>
    <row r="68" spans="1:10" s="12" customFormat="1" x14ac:dyDescent="0.25">
      <c r="A68" s="69" t="s">
        <v>662</v>
      </c>
      <c r="B68" s="109" t="s">
        <v>17</v>
      </c>
      <c r="C68" s="110" t="s">
        <v>674</v>
      </c>
      <c r="D68" s="126" t="s">
        <v>128</v>
      </c>
      <c r="E68" s="70" t="s">
        <v>1121</v>
      </c>
      <c r="F68" s="111">
        <v>50000</v>
      </c>
      <c r="G68" s="111">
        <v>50000</v>
      </c>
      <c r="H68" s="90" t="s">
        <v>1115</v>
      </c>
      <c r="I68" s="112"/>
      <c r="J68" s="113"/>
    </row>
    <row r="69" spans="1:10" s="12" customFormat="1" x14ac:dyDescent="0.25">
      <c r="A69" s="149" t="s">
        <v>663</v>
      </c>
      <c r="B69" s="164" t="s">
        <v>17</v>
      </c>
      <c r="C69" s="165" t="s">
        <v>678</v>
      </c>
      <c r="D69" s="166" t="s">
        <v>171</v>
      </c>
      <c r="E69" s="165" t="s">
        <v>4</v>
      </c>
      <c r="F69" s="167">
        <v>160000</v>
      </c>
      <c r="G69" s="167">
        <v>0</v>
      </c>
      <c r="H69" s="154" t="s">
        <v>1156</v>
      </c>
      <c r="I69" s="168"/>
      <c r="J69" s="171"/>
    </row>
    <row r="70" spans="1:10" s="12" customFormat="1" x14ac:dyDescent="0.25">
      <c r="A70" s="69" t="s">
        <v>664</v>
      </c>
      <c r="B70" s="109" t="s">
        <v>17</v>
      </c>
      <c r="C70" s="110" t="s">
        <v>675</v>
      </c>
      <c r="D70" s="110" t="s">
        <v>125</v>
      </c>
      <c r="E70" s="110" t="s">
        <v>4</v>
      </c>
      <c r="F70" s="111">
        <v>250000</v>
      </c>
      <c r="G70" s="111">
        <v>250000</v>
      </c>
      <c r="H70" s="90" t="s">
        <v>1115</v>
      </c>
      <c r="I70" s="112"/>
      <c r="J70" s="113"/>
    </row>
    <row r="71" spans="1:10" s="12" customFormat="1" x14ac:dyDescent="0.25">
      <c r="A71" s="27" t="s">
        <v>665</v>
      </c>
      <c r="B71" s="105" t="s">
        <v>17</v>
      </c>
      <c r="C71" s="66" t="s">
        <v>676</v>
      </c>
      <c r="D71" s="106" t="s">
        <v>980</v>
      </c>
      <c r="E71" s="66" t="s">
        <v>4</v>
      </c>
      <c r="F71" s="67">
        <v>250000</v>
      </c>
      <c r="G71" s="67">
        <v>250000</v>
      </c>
      <c r="H71" s="30" t="s">
        <v>11</v>
      </c>
      <c r="I71" s="65"/>
      <c r="J71" s="68"/>
    </row>
    <row r="72" spans="1:10" s="12" customFormat="1" x14ac:dyDescent="0.25">
      <c r="A72" s="27" t="s">
        <v>666</v>
      </c>
      <c r="B72" s="105" t="s">
        <v>17</v>
      </c>
      <c r="C72" s="66" t="s">
        <v>677</v>
      </c>
      <c r="D72" s="106" t="s">
        <v>980</v>
      </c>
      <c r="E72" s="66" t="s">
        <v>4</v>
      </c>
      <c r="F72" s="67">
        <v>3000</v>
      </c>
      <c r="G72" s="67">
        <v>3000</v>
      </c>
      <c r="H72" s="30" t="s">
        <v>11</v>
      </c>
      <c r="I72" s="65"/>
      <c r="J72" s="68"/>
    </row>
    <row r="73" spans="1:10" s="12" customFormat="1" x14ac:dyDescent="0.25">
      <c r="A73" s="27" t="s">
        <v>667</v>
      </c>
      <c r="B73" s="105" t="s">
        <v>17</v>
      </c>
      <c r="C73" s="66" t="s">
        <v>679</v>
      </c>
      <c r="D73" s="106" t="s">
        <v>980</v>
      </c>
      <c r="E73" s="29" t="s">
        <v>1121</v>
      </c>
      <c r="F73" s="67">
        <v>10000</v>
      </c>
      <c r="G73" s="67">
        <v>10000</v>
      </c>
      <c r="H73" s="30" t="s">
        <v>11</v>
      </c>
      <c r="I73" s="65"/>
      <c r="J73" s="68"/>
    </row>
    <row r="74" spans="1:10" s="12" customFormat="1" x14ac:dyDescent="0.25">
      <c r="A74" s="149" t="s">
        <v>668</v>
      </c>
      <c r="B74" s="164" t="s">
        <v>17</v>
      </c>
      <c r="C74" s="165" t="s">
        <v>680</v>
      </c>
      <c r="D74" s="166" t="s">
        <v>981</v>
      </c>
      <c r="E74" s="165" t="s">
        <v>4</v>
      </c>
      <c r="F74" s="167">
        <v>50000</v>
      </c>
      <c r="G74" s="167">
        <v>0</v>
      </c>
      <c r="H74" s="154" t="s">
        <v>1156</v>
      </c>
      <c r="I74" s="168"/>
      <c r="J74" s="171"/>
    </row>
    <row r="75" spans="1:10" s="12" customFormat="1" x14ac:dyDescent="0.25">
      <c r="A75" s="149" t="s">
        <v>669</v>
      </c>
      <c r="B75" s="164" t="s">
        <v>17</v>
      </c>
      <c r="C75" s="165" t="s">
        <v>681</v>
      </c>
      <c r="D75" s="166" t="s">
        <v>128</v>
      </c>
      <c r="E75" s="165" t="s">
        <v>4</v>
      </c>
      <c r="F75" s="167">
        <v>5000</v>
      </c>
      <c r="G75" s="167">
        <v>0</v>
      </c>
      <c r="H75" s="154" t="s">
        <v>1156</v>
      </c>
      <c r="I75" s="168"/>
      <c r="J75" s="171"/>
    </row>
    <row r="76" spans="1:10" s="12" customFormat="1" x14ac:dyDescent="0.25">
      <c r="A76" s="69" t="s">
        <v>670</v>
      </c>
      <c r="B76" s="109" t="s">
        <v>17</v>
      </c>
      <c r="C76" s="110" t="s">
        <v>682</v>
      </c>
      <c r="D76" s="126" t="s">
        <v>129</v>
      </c>
      <c r="E76" s="70" t="s">
        <v>1121</v>
      </c>
      <c r="F76" s="111">
        <v>170978.01</v>
      </c>
      <c r="G76" s="111">
        <v>170978.01</v>
      </c>
      <c r="H76" s="90" t="s">
        <v>1115</v>
      </c>
      <c r="I76" s="112"/>
      <c r="J76" s="113"/>
    </row>
    <row r="77" spans="1:10" s="12" customFormat="1" x14ac:dyDescent="0.25">
      <c r="A77" s="27" t="s">
        <v>671</v>
      </c>
      <c r="B77" s="105" t="s">
        <v>17</v>
      </c>
      <c r="C77" s="66" t="s">
        <v>83</v>
      </c>
      <c r="D77" s="106" t="s">
        <v>129</v>
      </c>
      <c r="E77" s="66" t="s">
        <v>4</v>
      </c>
      <c r="F77" s="67">
        <v>10000</v>
      </c>
      <c r="G77" s="67">
        <v>10000</v>
      </c>
      <c r="H77" s="30" t="s">
        <v>11</v>
      </c>
      <c r="I77" s="65"/>
      <c r="J77" s="68"/>
    </row>
    <row r="78" spans="1:10" s="94" customFormat="1" x14ac:dyDescent="0.25">
      <c r="A78" s="2" t="s">
        <v>1099</v>
      </c>
      <c r="B78" s="2"/>
      <c r="C78" s="98"/>
      <c r="D78" s="99"/>
      <c r="E78" s="98"/>
      <c r="F78" s="100">
        <f>SUM(F59:F77)</f>
        <v>1079224</v>
      </c>
      <c r="G78" s="100">
        <f>SUM(G59:G77)</f>
        <v>858291.56</v>
      </c>
      <c r="H78" s="100"/>
      <c r="I78" s="93"/>
      <c r="J78" s="102"/>
    </row>
    <row r="79" spans="1:10" x14ac:dyDescent="0.25">
      <c r="A79" s="127" t="s">
        <v>379</v>
      </c>
      <c r="B79" s="69" t="s">
        <v>8</v>
      </c>
      <c r="C79" s="124" t="s">
        <v>46</v>
      </c>
      <c r="D79" s="124" t="s">
        <v>128</v>
      </c>
      <c r="E79" s="70" t="s">
        <v>4</v>
      </c>
      <c r="F79" s="90">
        <v>283106.36</v>
      </c>
      <c r="G79" s="90">
        <v>283106.36</v>
      </c>
      <c r="H79" s="90" t="s">
        <v>1115</v>
      </c>
      <c r="I79" s="128"/>
      <c r="J79" s="129"/>
    </row>
    <row r="80" spans="1:10" s="12" customFormat="1" x14ac:dyDescent="0.25">
      <c r="A80" s="92" t="s">
        <v>380</v>
      </c>
      <c r="B80" s="27" t="s">
        <v>8</v>
      </c>
      <c r="C80" s="46" t="s">
        <v>80</v>
      </c>
      <c r="D80" s="46" t="s">
        <v>80</v>
      </c>
      <c r="E80" s="29" t="s">
        <v>4</v>
      </c>
      <c r="F80" s="43">
        <v>42295</v>
      </c>
      <c r="G80" s="43">
        <v>42295</v>
      </c>
      <c r="H80" s="30" t="s">
        <v>11</v>
      </c>
      <c r="I80" s="44"/>
      <c r="J80" s="45"/>
    </row>
    <row r="81" spans="1:10" s="12" customFormat="1" x14ac:dyDescent="0.25">
      <c r="A81" s="92" t="s">
        <v>381</v>
      </c>
      <c r="B81" s="27" t="s">
        <v>8</v>
      </c>
      <c r="C81" s="46" t="s">
        <v>144</v>
      </c>
      <c r="D81" s="46" t="s">
        <v>145</v>
      </c>
      <c r="E81" s="29" t="s">
        <v>4</v>
      </c>
      <c r="F81" s="43">
        <v>5907.6</v>
      </c>
      <c r="G81" s="43">
        <v>5907.6</v>
      </c>
      <c r="H81" s="30" t="s">
        <v>11</v>
      </c>
      <c r="I81" s="44"/>
      <c r="J81" s="45"/>
    </row>
    <row r="82" spans="1:10" s="12" customFormat="1" x14ac:dyDescent="0.25">
      <c r="A82" s="172" t="s">
        <v>683</v>
      </c>
      <c r="B82" s="164" t="s">
        <v>8</v>
      </c>
      <c r="C82" s="166" t="s">
        <v>694</v>
      </c>
      <c r="D82" s="166" t="s">
        <v>126</v>
      </c>
      <c r="E82" s="165" t="s">
        <v>4</v>
      </c>
      <c r="F82" s="167">
        <v>89425</v>
      </c>
      <c r="G82" s="167">
        <v>90051.32</v>
      </c>
      <c r="H82" s="154" t="s">
        <v>1156</v>
      </c>
      <c r="I82" s="168"/>
      <c r="J82" s="171"/>
    </row>
    <row r="83" spans="1:10" s="12" customFormat="1" x14ac:dyDescent="0.25">
      <c r="A83" s="127" t="s">
        <v>684</v>
      </c>
      <c r="B83" s="109" t="s">
        <v>8</v>
      </c>
      <c r="C83" s="126" t="s">
        <v>695</v>
      </c>
      <c r="D83" s="126" t="s">
        <v>126</v>
      </c>
      <c r="E83" s="110" t="s">
        <v>4</v>
      </c>
      <c r="F83" s="111">
        <v>150000</v>
      </c>
      <c r="G83" s="111">
        <v>150538.65</v>
      </c>
      <c r="H83" s="90" t="s">
        <v>1156</v>
      </c>
      <c r="I83" s="112"/>
      <c r="J83" s="113"/>
    </row>
    <row r="84" spans="1:10" s="12" customFormat="1" x14ac:dyDescent="0.25">
      <c r="A84" s="92" t="s">
        <v>685</v>
      </c>
      <c r="B84" s="105" t="s">
        <v>8</v>
      </c>
      <c r="C84" s="106" t="s">
        <v>696</v>
      </c>
      <c r="D84" s="106" t="s">
        <v>129</v>
      </c>
      <c r="E84" s="29" t="s">
        <v>1121</v>
      </c>
      <c r="F84" s="67">
        <v>9869.5</v>
      </c>
      <c r="G84" s="67">
        <v>9869.5</v>
      </c>
      <c r="H84" s="30" t="s">
        <v>11</v>
      </c>
      <c r="I84" s="65"/>
      <c r="J84" s="68"/>
    </row>
    <row r="85" spans="1:10" s="12" customFormat="1" x14ac:dyDescent="0.25">
      <c r="A85" s="92" t="s">
        <v>686</v>
      </c>
      <c r="B85" s="105" t="s">
        <v>8</v>
      </c>
      <c r="C85" s="106" t="s">
        <v>697</v>
      </c>
      <c r="D85" s="106" t="s">
        <v>129</v>
      </c>
      <c r="E85" s="29" t="s">
        <v>1121</v>
      </c>
      <c r="F85" s="67">
        <v>25000</v>
      </c>
      <c r="G85" s="67">
        <v>25000</v>
      </c>
      <c r="H85" s="30" t="s">
        <v>11</v>
      </c>
      <c r="I85" s="65"/>
      <c r="J85" s="68"/>
    </row>
    <row r="86" spans="1:10" s="12" customFormat="1" x14ac:dyDescent="0.25">
      <c r="A86" s="92" t="s">
        <v>687</v>
      </c>
      <c r="B86" s="105" t="s">
        <v>8</v>
      </c>
      <c r="C86" s="106" t="s">
        <v>698</v>
      </c>
      <c r="D86" s="106" t="s">
        <v>128</v>
      </c>
      <c r="E86" s="29" t="s">
        <v>1121</v>
      </c>
      <c r="F86" s="67">
        <v>13996.54</v>
      </c>
      <c r="G86" s="67">
        <v>13996.54</v>
      </c>
      <c r="H86" s="30" t="s">
        <v>11</v>
      </c>
      <c r="I86" s="65"/>
      <c r="J86" s="68"/>
    </row>
    <row r="87" spans="1:10" s="12" customFormat="1" x14ac:dyDescent="0.25">
      <c r="A87" s="127" t="s">
        <v>688</v>
      </c>
      <c r="B87" s="109" t="s">
        <v>8</v>
      </c>
      <c r="C87" s="126" t="s">
        <v>699</v>
      </c>
      <c r="D87" s="126" t="s">
        <v>129</v>
      </c>
      <c r="E87" s="70" t="s">
        <v>1121</v>
      </c>
      <c r="F87" s="111">
        <v>150000</v>
      </c>
      <c r="G87" s="111">
        <v>150000</v>
      </c>
      <c r="H87" s="90" t="s">
        <v>1115</v>
      </c>
      <c r="I87" s="112"/>
      <c r="J87" s="113"/>
    </row>
    <row r="88" spans="1:10" s="12" customFormat="1" x14ac:dyDescent="0.25">
      <c r="A88" s="127" t="s">
        <v>689</v>
      </c>
      <c r="B88" s="109" t="s">
        <v>8</v>
      </c>
      <c r="C88" s="126" t="s">
        <v>700</v>
      </c>
      <c r="D88" s="126" t="s">
        <v>129</v>
      </c>
      <c r="E88" s="70" t="s">
        <v>1121</v>
      </c>
      <c r="F88" s="111">
        <v>20000</v>
      </c>
      <c r="G88" s="111">
        <v>20000</v>
      </c>
      <c r="H88" s="90" t="s">
        <v>1115</v>
      </c>
      <c r="I88" s="112"/>
      <c r="J88" s="113"/>
    </row>
    <row r="89" spans="1:10" s="12" customFormat="1" x14ac:dyDescent="0.25">
      <c r="A89" s="172" t="s">
        <v>690</v>
      </c>
      <c r="B89" s="164" t="s">
        <v>8</v>
      </c>
      <c r="C89" s="166" t="s">
        <v>83</v>
      </c>
      <c r="D89" s="166" t="s">
        <v>80</v>
      </c>
      <c r="E89" s="165" t="s">
        <v>4</v>
      </c>
      <c r="F89" s="167">
        <v>23465</v>
      </c>
      <c r="G89" s="167">
        <v>22642.240000000002</v>
      </c>
      <c r="H89" s="154" t="s">
        <v>1156</v>
      </c>
      <c r="I89" s="168"/>
      <c r="J89" s="171"/>
    </row>
    <row r="90" spans="1:10" s="12" customFormat="1" x14ac:dyDescent="0.25">
      <c r="A90" s="172" t="s">
        <v>691</v>
      </c>
      <c r="B90" s="164" t="s">
        <v>8</v>
      </c>
      <c r="C90" s="166" t="s">
        <v>701</v>
      </c>
      <c r="D90" s="166" t="s">
        <v>200</v>
      </c>
      <c r="E90" s="165" t="s">
        <v>4</v>
      </c>
      <c r="F90" s="167">
        <v>37500</v>
      </c>
      <c r="G90" s="167">
        <v>0</v>
      </c>
      <c r="H90" s="154" t="s">
        <v>1156</v>
      </c>
      <c r="I90" s="168"/>
      <c r="J90" s="171"/>
    </row>
    <row r="91" spans="1:10" s="12" customFormat="1" x14ac:dyDescent="0.25">
      <c r="A91" s="127" t="s">
        <v>692</v>
      </c>
      <c r="B91" s="109" t="s">
        <v>8</v>
      </c>
      <c r="C91" s="126" t="s">
        <v>702</v>
      </c>
      <c r="D91" s="126" t="s">
        <v>129</v>
      </c>
      <c r="E91" s="70" t="s">
        <v>1121</v>
      </c>
      <c r="F91" s="111">
        <v>150000</v>
      </c>
      <c r="G91" s="111">
        <v>150000</v>
      </c>
      <c r="H91" s="90" t="s">
        <v>1115</v>
      </c>
      <c r="I91" s="112"/>
      <c r="J91" s="113"/>
    </row>
    <row r="92" spans="1:10" s="12" customFormat="1" x14ac:dyDescent="0.25">
      <c r="A92" s="127" t="s">
        <v>693</v>
      </c>
      <c r="B92" s="109" t="s">
        <v>8</v>
      </c>
      <c r="C92" s="126" t="s">
        <v>703</v>
      </c>
      <c r="D92" s="126" t="s">
        <v>151</v>
      </c>
      <c r="E92" s="70" t="s">
        <v>1121</v>
      </c>
      <c r="F92" s="111">
        <v>10000</v>
      </c>
      <c r="G92" s="111">
        <v>10000</v>
      </c>
      <c r="H92" s="90" t="s">
        <v>1115</v>
      </c>
      <c r="I92" s="112"/>
      <c r="J92" s="113"/>
    </row>
    <row r="93" spans="1:10" s="94" customFormat="1" x14ac:dyDescent="0.25">
      <c r="A93" s="2" t="s">
        <v>1099</v>
      </c>
      <c r="B93" s="2"/>
      <c r="C93" s="99"/>
      <c r="D93" s="99"/>
      <c r="E93" s="98"/>
      <c r="F93" s="100">
        <f>SUM(F79:F92)</f>
        <v>1010565</v>
      </c>
      <c r="G93" s="100">
        <f>SUM(G79:G92)</f>
        <v>973407.21</v>
      </c>
      <c r="H93" s="100"/>
      <c r="I93" s="93"/>
      <c r="J93" s="102"/>
    </row>
    <row r="94" spans="1:10" s="94" customFormat="1" x14ac:dyDescent="0.25">
      <c r="A94" s="27" t="s">
        <v>1108</v>
      </c>
      <c r="B94" s="114" t="s">
        <v>9</v>
      </c>
      <c r="C94" s="47" t="s">
        <v>1109</v>
      </c>
      <c r="D94" s="47" t="s">
        <v>155</v>
      </c>
      <c r="E94" s="29" t="s">
        <v>4</v>
      </c>
      <c r="F94" s="30">
        <v>4476.95</v>
      </c>
      <c r="G94" s="30">
        <v>4476.95</v>
      </c>
      <c r="H94" s="30" t="s">
        <v>11</v>
      </c>
      <c r="I94" s="71"/>
      <c r="J94" s="32"/>
    </row>
    <row r="95" spans="1:10" s="94" customFormat="1" x14ac:dyDescent="0.25">
      <c r="A95" s="116" t="s">
        <v>1119</v>
      </c>
      <c r="B95" s="114" t="s">
        <v>9</v>
      </c>
      <c r="C95" s="130" t="s">
        <v>1120</v>
      </c>
      <c r="D95" s="130" t="s">
        <v>128</v>
      </c>
      <c r="E95" s="118" t="s">
        <v>1121</v>
      </c>
      <c r="F95" s="119">
        <v>900</v>
      </c>
      <c r="G95" s="119">
        <v>900</v>
      </c>
      <c r="H95" s="119" t="s">
        <v>11</v>
      </c>
      <c r="I95" s="131"/>
      <c r="J95" s="132"/>
    </row>
    <row r="96" spans="1:10" x14ac:dyDescent="0.25">
      <c r="A96" s="172" t="s">
        <v>382</v>
      </c>
      <c r="B96" s="149" t="s">
        <v>9</v>
      </c>
      <c r="C96" s="152" t="s">
        <v>47</v>
      </c>
      <c r="D96" s="152" t="s">
        <v>148</v>
      </c>
      <c r="E96" s="151" t="s">
        <v>4</v>
      </c>
      <c r="F96" s="154">
        <v>70000</v>
      </c>
      <c r="G96" s="154">
        <v>49486.47</v>
      </c>
      <c r="H96" s="154" t="s">
        <v>1156</v>
      </c>
      <c r="I96" s="155"/>
      <c r="J96" s="156"/>
    </row>
    <row r="97" spans="1:10" x14ac:dyDescent="0.25">
      <c r="A97" s="172" t="s">
        <v>383</v>
      </c>
      <c r="B97" s="149" t="s">
        <v>9</v>
      </c>
      <c r="C97" s="152" t="s">
        <v>48</v>
      </c>
      <c r="D97" s="152" t="s">
        <v>126</v>
      </c>
      <c r="E97" s="151" t="s">
        <v>4</v>
      </c>
      <c r="F97" s="154">
        <v>100000</v>
      </c>
      <c r="G97" s="154">
        <v>94938.81</v>
      </c>
      <c r="H97" s="154" t="s">
        <v>1156</v>
      </c>
      <c r="I97" s="155"/>
      <c r="J97" s="156"/>
    </row>
    <row r="98" spans="1:10" x14ac:dyDescent="0.25">
      <c r="A98" s="18" t="s">
        <v>384</v>
      </c>
      <c r="B98" s="18" t="s">
        <v>9</v>
      </c>
      <c r="C98" s="20" t="s">
        <v>49</v>
      </c>
      <c r="D98" s="20" t="s">
        <v>149</v>
      </c>
      <c r="E98" s="20" t="s">
        <v>4</v>
      </c>
      <c r="F98" s="24">
        <v>0</v>
      </c>
      <c r="G98" s="24">
        <v>0</v>
      </c>
      <c r="H98" s="24" t="s">
        <v>982</v>
      </c>
      <c r="I98" s="39"/>
      <c r="J98" s="42"/>
    </row>
    <row r="99" spans="1:10" s="12" customFormat="1" x14ac:dyDescent="0.25">
      <c r="A99" s="27" t="s">
        <v>385</v>
      </c>
      <c r="B99" s="27" t="s">
        <v>9</v>
      </c>
      <c r="C99" s="29" t="s">
        <v>50</v>
      </c>
      <c r="D99" s="29" t="s">
        <v>129</v>
      </c>
      <c r="E99" s="118" t="s">
        <v>1121</v>
      </c>
      <c r="F99" s="30">
        <v>50000</v>
      </c>
      <c r="G99" s="30">
        <v>50000</v>
      </c>
      <c r="H99" s="30" t="s">
        <v>11</v>
      </c>
      <c r="I99" s="36"/>
      <c r="J99" s="32"/>
    </row>
    <row r="100" spans="1:10" x14ac:dyDescent="0.25">
      <c r="A100" s="149" t="s">
        <v>386</v>
      </c>
      <c r="B100" s="149" t="s">
        <v>9</v>
      </c>
      <c r="C100" s="151" t="s">
        <v>51</v>
      </c>
      <c r="D100" s="151" t="s">
        <v>129</v>
      </c>
      <c r="E100" s="151" t="s">
        <v>4</v>
      </c>
      <c r="F100" s="154">
        <v>12000</v>
      </c>
      <c r="G100" s="154">
        <v>6408</v>
      </c>
      <c r="H100" s="154" t="s">
        <v>1156</v>
      </c>
      <c r="I100" s="155"/>
      <c r="J100" s="156"/>
    </row>
    <row r="101" spans="1:10" s="6" customFormat="1" x14ac:dyDescent="0.25">
      <c r="A101" s="149" t="s">
        <v>387</v>
      </c>
      <c r="B101" s="149" t="s">
        <v>9</v>
      </c>
      <c r="C101" s="151" t="s">
        <v>52</v>
      </c>
      <c r="D101" s="151" t="s">
        <v>150</v>
      </c>
      <c r="E101" s="173" t="s">
        <v>1121</v>
      </c>
      <c r="F101" s="154">
        <v>47139.6</v>
      </c>
      <c r="G101" s="154">
        <v>34008.06</v>
      </c>
      <c r="H101" s="154" t="s">
        <v>1156</v>
      </c>
      <c r="I101" s="155"/>
      <c r="J101" s="156"/>
    </row>
    <row r="102" spans="1:10" s="12" customFormat="1" x14ac:dyDescent="0.25">
      <c r="A102" s="27" t="s">
        <v>388</v>
      </c>
      <c r="B102" s="27" t="s">
        <v>9</v>
      </c>
      <c r="C102" s="29" t="s">
        <v>53</v>
      </c>
      <c r="D102" s="29" t="s">
        <v>149</v>
      </c>
      <c r="E102" s="29" t="s">
        <v>4</v>
      </c>
      <c r="F102" s="30">
        <v>25110.75</v>
      </c>
      <c r="G102" s="30">
        <v>25110.75</v>
      </c>
      <c r="H102" s="30" t="s">
        <v>11</v>
      </c>
      <c r="I102" s="36"/>
      <c r="J102" s="32"/>
    </row>
    <row r="103" spans="1:10" x14ac:dyDescent="0.25">
      <c r="A103" s="27" t="s">
        <v>389</v>
      </c>
      <c r="B103" s="27" t="s">
        <v>9</v>
      </c>
      <c r="C103" s="29" t="s">
        <v>54</v>
      </c>
      <c r="D103" s="29" t="s">
        <v>151</v>
      </c>
      <c r="E103" s="29" t="s">
        <v>4</v>
      </c>
      <c r="F103" s="30">
        <v>49958.76</v>
      </c>
      <c r="G103" s="30">
        <v>49958.76</v>
      </c>
      <c r="H103" s="30" t="s">
        <v>11</v>
      </c>
      <c r="I103" s="31"/>
      <c r="J103" s="33"/>
    </row>
    <row r="104" spans="1:10" x14ac:dyDescent="0.25">
      <c r="A104" s="18" t="s">
        <v>390</v>
      </c>
      <c r="B104" s="18" t="s">
        <v>9</v>
      </c>
      <c r="C104" s="20" t="s">
        <v>55</v>
      </c>
      <c r="D104" s="20" t="s">
        <v>152</v>
      </c>
      <c r="E104" s="20" t="s">
        <v>4</v>
      </c>
      <c r="F104" s="38">
        <v>0</v>
      </c>
      <c r="G104" s="38">
        <v>0</v>
      </c>
      <c r="H104" s="24" t="s">
        <v>982</v>
      </c>
      <c r="I104" s="39"/>
      <c r="J104" s="42"/>
    </row>
    <row r="105" spans="1:10" s="12" customFormat="1" x14ac:dyDescent="0.25">
      <c r="A105" s="149" t="s">
        <v>391</v>
      </c>
      <c r="B105" s="149" t="s">
        <v>9</v>
      </c>
      <c r="C105" s="151" t="s">
        <v>56</v>
      </c>
      <c r="D105" s="151" t="s">
        <v>129</v>
      </c>
      <c r="E105" s="151" t="s">
        <v>4</v>
      </c>
      <c r="F105" s="154">
        <v>35000</v>
      </c>
      <c r="G105" s="154">
        <v>0</v>
      </c>
      <c r="H105" s="154" t="s">
        <v>1156</v>
      </c>
      <c r="I105" s="157"/>
      <c r="J105" s="158"/>
    </row>
    <row r="106" spans="1:10" x14ac:dyDescent="0.25">
      <c r="A106" s="27" t="s">
        <v>392</v>
      </c>
      <c r="B106" s="34" t="s">
        <v>9</v>
      </c>
      <c r="C106" s="29" t="s">
        <v>57</v>
      </c>
      <c r="D106" s="29" t="s">
        <v>153</v>
      </c>
      <c r="E106" s="29" t="s">
        <v>4</v>
      </c>
      <c r="F106" s="35">
        <v>15570</v>
      </c>
      <c r="G106" s="35">
        <v>15570</v>
      </c>
      <c r="H106" s="30" t="s">
        <v>11</v>
      </c>
      <c r="I106" s="31"/>
      <c r="J106" s="33"/>
    </row>
    <row r="107" spans="1:10" s="12" customFormat="1" x14ac:dyDescent="0.25">
      <c r="A107" s="149" t="s">
        <v>393</v>
      </c>
      <c r="B107" s="150" t="s">
        <v>9</v>
      </c>
      <c r="C107" s="159" t="s">
        <v>117</v>
      </c>
      <c r="D107" s="159" t="s">
        <v>149</v>
      </c>
      <c r="E107" s="151" t="s">
        <v>4</v>
      </c>
      <c r="F107" s="160">
        <v>75000</v>
      </c>
      <c r="G107" s="160">
        <v>0</v>
      </c>
      <c r="H107" s="154" t="s">
        <v>1156</v>
      </c>
      <c r="I107" s="161"/>
      <c r="J107" s="174"/>
    </row>
    <row r="108" spans="1:10" s="12" customFormat="1" x14ac:dyDescent="0.25">
      <c r="A108" s="69" t="s">
        <v>394</v>
      </c>
      <c r="B108" s="76" t="s">
        <v>9</v>
      </c>
      <c r="C108" s="77" t="s">
        <v>118</v>
      </c>
      <c r="D108" s="77" t="s">
        <v>128</v>
      </c>
      <c r="E108" s="133" t="s">
        <v>1121</v>
      </c>
      <c r="F108" s="78">
        <v>375000</v>
      </c>
      <c r="G108" s="78">
        <v>375000</v>
      </c>
      <c r="H108" s="90" t="s">
        <v>1115</v>
      </c>
      <c r="I108" s="134"/>
      <c r="J108" s="79"/>
    </row>
    <row r="109" spans="1:10" s="12" customFormat="1" x14ac:dyDescent="0.25">
      <c r="A109" s="149" t="s">
        <v>395</v>
      </c>
      <c r="B109" s="150" t="s">
        <v>9</v>
      </c>
      <c r="C109" s="159" t="s">
        <v>119</v>
      </c>
      <c r="D109" s="159" t="s">
        <v>153</v>
      </c>
      <c r="E109" s="151" t="s">
        <v>4</v>
      </c>
      <c r="F109" s="160">
        <v>64125.77</v>
      </c>
      <c r="G109" s="160">
        <v>32247.63</v>
      </c>
      <c r="H109" s="154" t="s">
        <v>1156</v>
      </c>
      <c r="I109" s="161"/>
      <c r="J109" s="174"/>
    </row>
    <row r="110" spans="1:10" s="12" customFormat="1" x14ac:dyDescent="0.25">
      <c r="A110" s="149" t="s">
        <v>396</v>
      </c>
      <c r="B110" s="150" t="s">
        <v>9</v>
      </c>
      <c r="C110" s="159" t="s">
        <v>120</v>
      </c>
      <c r="D110" s="159" t="s">
        <v>154</v>
      </c>
      <c r="E110" s="151" t="s">
        <v>4</v>
      </c>
      <c r="F110" s="160">
        <v>48000</v>
      </c>
      <c r="G110" s="160">
        <v>26256.94</v>
      </c>
      <c r="H110" s="154" t="s">
        <v>1156</v>
      </c>
      <c r="I110" s="161"/>
      <c r="J110" s="174"/>
    </row>
    <row r="111" spans="1:10" s="12" customFormat="1" x14ac:dyDescent="0.25">
      <c r="A111" s="27" t="s">
        <v>397</v>
      </c>
      <c r="B111" s="34" t="s">
        <v>9</v>
      </c>
      <c r="C111" s="28" t="s">
        <v>146</v>
      </c>
      <c r="D111" s="28" t="s">
        <v>155</v>
      </c>
      <c r="E111" s="118" t="s">
        <v>1121</v>
      </c>
      <c r="F111" s="43">
        <v>8429.5</v>
      </c>
      <c r="G111" s="43">
        <v>8429.5</v>
      </c>
      <c r="H111" s="30" t="s">
        <v>11</v>
      </c>
      <c r="I111" s="44"/>
      <c r="J111" s="45"/>
    </row>
    <row r="112" spans="1:10" s="12" customFormat="1" x14ac:dyDescent="0.25">
      <c r="A112" s="18" t="s">
        <v>398</v>
      </c>
      <c r="B112" s="37" t="s">
        <v>9</v>
      </c>
      <c r="C112" s="19" t="s">
        <v>147</v>
      </c>
      <c r="D112" s="19" t="s">
        <v>128</v>
      </c>
      <c r="E112" s="20" t="s">
        <v>4</v>
      </c>
      <c r="F112" s="21">
        <v>0</v>
      </c>
      <c r="G112" s="21">
        <v>0</v>
      </c>
      <c r="H112" s="24" t="s">
        <v>982</v>
      </c>
      <c r="I112" s="22"/>
      <c r="J112" s="23"/>
    </row>
    <row r="113" spans="1:10" s="12" customFormat="1" x14ac:dyDescent="0.25">
      <c r="A113" s="18" t="s">
        <v>705</v>
      </c>
      <c r="B113" s="55" t="s">
        <v>9</v>
      </c>
      <c r="C113" s="56" t="s">
        <v>712</v>
      </c>
      <c r="D113" s="56"/>
      <c r="E113" s="56" t="s">
        <v>4</v>
      </c>
      <c r="F113" s="57">
        <v>0</v>
      </c>
      <c r="G113" s="57">
        <v>0</v>
      </c>
      <c r="H113" s="24" t="s">
        <v>982</v>
      </c>
      <c r="I113" s="58"/>
      <c r="J113" s="59"/>
    </row>
    <row r="114" spans="1:10" s="12" customFormat="1" x14ac:dyDescent="0.25">
      <c r="A114" s="149" t="s">
        <v>704</v>
      </c>
      <c r="B114" s="164" t="s">
        <v>9</v>
      </c>
      <c r="C114" s="165" t="s">
        <v>713</v>
      </c>
      <c r="D114" s="151" t="s">
        <v>128</v>
      </c>
      <c r="E114" s="165" t="s">
        <v>4</v>
      </c>
      <c r="F114" s="167">
        <v>10000</v>
      </c>
      <c r="G114" s="167">
        <v>2000</v>
      </c>
      <c r="H114" s="154" t="s">
        <v>1156</v>
      </c>
      <c r="I114" s="168"/>
      <c r="J114" s="171"/>
    </row>
    <row r="115" spans="1:10" s="12" customFormat="1" x14ac:dyDescent="0.25">
      <c r="A115" s="149" t="s">
        <v>706</v>
      </c>
      <c r="B115" s="164" t="s">
        <v>9</v>
      </c>
      <c r="C115" s="165" t="s">
        <v>83</v>
      </c>
      <c r="D115" s="151" t="s">
        <v>129</v>
      </c>
      <c r="E115" s="165" t="s">
        <v>4</v>
      </c>
      <c r="F115" s="167">
        <v>40000</v>
      </c>
      <c r="G115" s="167">
        <v>38761.79</v>
      </c>
      <c r="H115" s="154" t="s">
        <v>1156</v>
      </c>
      <c r="I115" s="168"/>
      <c r="J115" s="171"/>
    </row>
    <row r="116" spans="1:10" s="12" customFormat="1" x14ac:dyDescent="0.25">
      <c r="A116" s="149" t="s">
        <v>707</v>
      </c>
      <c r="B116" s="164" t="s">
        <v>9</v>
      </c>
      <c r="C116" s="165" t="s">
        <v>714</v>
      </c>
      <c r="D116" s="151" t="s">
        <v>128</v>
      </c>
      <c r="E116" s="165" t="s">
        <v>4</v>
      </c>
      <c r="F116" s="167">
        <v>50000</v>
      </c>
      <c r="G116" s="167">
        <v>0</v>
      </c>
      <c r="H116" s="154" t="s">
        <v>1156</v>
      </c>
      <c r="I116" s="168"/>
      <c r="J116" s="171"/>
    </row>
    <row r="117" spans="1:10" s="12" customFormat="1" x14ac:dyDescent="0.25">
      <c r="A117" s="149" t="s">
        <v>708</v>
      </c>
      <c r="B117" s="164" t="s">
        <v>9</v>
      </c>
      <c r="C117" s="165" t="s">
        <v>715</v>
      </c>
      <c r="D117" s="151" t="s">
        <v>129</v>
      </c>
      <c r="E117" s="165" t="s">
        <v>4</v>
      </c>
      <c r="F117" s="167">
        <f>3944.8+9671.9+151.9+1862.1+135.99+475.48</f>
        <v>16242.17</v>
      </c>
      <c r="G117" s="167">
        <v>6570.27</v>
      </c>
      <c r="H117" s="154" t="s">
        <v>1156</v>
      </c>
      <c r="I117" s="168"/>
      <c r="J117" s="171"/>
    </row>
    <row r="118" spans="1:10" s="12" customFormat="1" x14ac:dyDescent="0.25">
      <c r="A118" s="27" t="s">
        <v>709</v>
      </c>
      <c r="B118" s="105" t="s">
        <v>9</v>
      </c>
      <c r="C118" s="66" t="s">
        <v>716</v>
      </c>
      <c r="D118" s="29" t="s">
        <v>129</v>
      </c>
      <c r="E118" s="118" t="s">
        <v>1121</v>
      </c>
      <c r="F118" s="67">
        <v>22766.27</v>
      </c>
      <c r="G118" s="67">
        <v>22766.27</v>
      </c>
      <c r="H118" s="30" t="s">
        <v>11</v>
      </c>
      <c r="I118" s="65"/>
      <c r="J118" s="68"/>
    </row>
    <row r="119" spans="1:10" s="12" customFormat="1" x14ac:dyDescent="0.25">
      <c r="A119" s="149" t="s">
        <v>710</v>
      </c>
      <c r="B119" s="164" t="s">
        <v>9</v>
      </c>
      <c r="C119" s="165" t="s">
        <v>717</v>
      </c>
      <c r="D119" s="151" t="s">
        <v>129</v>
      </c>
      <c r="E119" s="165" t="s">
        <v>4</v>
      </c>
      <c r="F119" s="167">
        <v>3885</v>
      </c>
      <c r="G119" s="167">
        <v>3807.3</v>
      </c>
      <c r="H119" s="154" t="s">
        <v>1156</v>
      </c>
      <c r="I119" s="168"/>
      <c r="J119" s="171"/>
    </row>
    <row r="120" spans="1:10" s="12" customFormat="1" x14ac:dyDescent="0.25">
      <c r="A120" s="149" t="s">
        <v>711</v>
      </c>
      <c r="B120" s="164" t="s">
        <v>9</v>
      </c>
      <c r="C120" s="165" t="s">
        <v>718</v>
      </c>
      <c r="D120" s="151" t="s">
        <v>153</v>
      </c>
      <c r="E120" s="165" t="s">
        <v>4</v>
      </c>
      <c r="F120" s="167">
        <v>22660.400000000001</v>
      </c>
      <c r="G120" s="167">
        <v>10244.48</v>
      </c>
      <c r="H120" s="154" t="s">
        <v>1156</v>
      </c>
      <c r="I120" s="168"/>
      <c r="J120" s="171"/>
    </row>
    <row r="121" spans="1:10" s="94" customFormat="1" x14ac:dyDescent="0.25">
      <c r="A121" s="2" t="s">
        <v>1099</v>
      </c>
      <c r="B121" s="2"/>
      <c r="C121" s="98"/>
      <c r="D121" s="98"/>
      <c r="E121" s="98"/>
      <c r="F121" s="100">
        <f>SUM(F94:F120)</f>
        <v>1146265.17</v>
      </c>
      <c r="G121" s="100">
        <f>SUM(G94:G120)</f>
        <v>856941.9800000001</v>
      </c>
      <c r="H121" s="100"/>
      <c r="I121" s="93"/>
      <c r="J121" s="102"/>
    </row>
    <row r="122" spans="1:10" s="11" customFormat="1" x14ac:dyDescent="0.25">
      <c r="A122" s="27" t="s">
        <v>399</v>
      </c>
      <c r="B122" s="27" t="s">
        <v>18</v>
      </c>
      <c r="C122" s="29" t="s">
        <v>58</v>
      </c>
      <c r="D122" s="29" t="s">
        <v>129</v>
      </c>
      <c r="E122" s="29" t="s">
        <v>4</v>
      </c>
      <c r="F122" s="30">
        <v>120000</v>
      </c>
      <c r="G122" s="30">
        <v>94436.45</v>
      </c>
      <c r="H122" s="30" t="s">
        <v>11</v>
      </c>
      <c r="I122" s="31"/>
      <c r="J122" s="33"/>
    </row>
    <row r="123" spans="1:10" x14ac:dyDescent="0.25">
      <c r="A123" s="27" t="s">
        <v>400</v>
      </c>
      <c r="B123" s="34" t="s">
        <v>18</v>
      </c>
      <c r="C123" s="29" t="s">
        <v>59</v>
      </c>
      <c r="D123" s="29" t="s">
        <v>128</v>
      </c>
      <c r="E123" s="29" t="s">
        <v>1121</v>
      </c>
      <c r="F123" s="35">
        <v>12196.1</v>
      </c>
      <c r="G123" s="35">
        <v>12196.1</v>
      </c>
      <c r="H123" s="30" t="s">
        <v>11</v>
      </c>
      <c r="I123" s="31"/>
      <c r="J123" s="33"/>
    </row>
    <row r="124" spans="1:10" x14ac:dyDescent="0.25">
      <c r="A124" s="27" t="s">
        <v>401</v>
      </c>
      <c r="B124" s="34" t="s">
        <v>18</v>
      </c>
      <c r="C124" s="29" t="s">
        <v>60</v>
      </c>
      <c r="D124" s="29" t="s">
        <v>129</v>
      </c>
      <c r="E124" s="29" t="s">
        <v>4</v>
      </c>
      <c r="F124" s="35">
        <v>10085</v>
      </c>
      <c r="G124" s="35">
        <v>10085</v>
      </c>
      <c r="H124" s="30" t="s">
        <v>11</v>
      </c>
      <c r="I124" s="31"/>
      <c r="J124" s="33"/>
    </row>
    <row r="125" spans="1:10" x14ac:dyDescent="0.25">
      <c r="A125" s="27" t="s">
        <v>402</v>
      </c>
      <c r="B125" s="34" t="s">
        <v>18</v>
      </c>
      <c r="C125" s="29" t="s">
        <v>61</v>
      </c>
      <c r="D125" s="29" t="s">
        <v>163</v>
      </c>
      <c r="E125" s="29" t="s">
        <v>4</v>
      </c>
      <c r="F125" s="35">
        <v>50000</v>
      </c>
      <c r="G125" s="35">
        <v>50000</v>
      </c>
      <c r="H125" s="30" t="s">
        <v>11</v>
      </c>
      <c r="I125" s="31"/>
      <c r="J125" s="33"/>
    </row>
    <row r="126" spans="1:10" s="12" customFormat="1" x14ac:dyDescent="0.25">
      <c r="A126" s="27" t="s">
        <v>403</v>
      </c>
      <c r="B126" s="34" t="s">
        <v>18</v>
      </c>
      <c r="C126" s="28" t="s">
        <v>121</v>
      </c>
      <c r="D126" s="28" t="s">
        <v>128</v>
      </c>
      <c r="E126" s="29" t="s">
        <v>4</v>
      </c>
      <c r="F126" s="43">
        <v>2702.16</v>
      </c>
      <c r="G126" s="35">
        <v>2702.16</v>
      </c>
      <c r="H126" s="30" t="s">
        <v>11</v>
      </c>
      <c r="I126" s="44"/>
      <c r="J126" s="45"/>
    </row>
    <row r="127" spans="1:10" s="12" customFormat="1" x14ac:dyDescent="0.25">
      <c r="A127" s="27" t="s">
        <v>404</v>
      </c>
      <c r="B127" s="34" t="s">
        <v>18</v>
      </c>
      <c r="C127" s="28" t="s">
        <v>122</v>
      </c>
      <c r="D127" s="28" t="s">
        <v>153</v>
      </c>
      <c r="E127" s="29" t="s">
        <v>4</v>
      </c>
      <c r="F127" s="43">
        <v>5371.7</v>
      </c>
      <c r="G127" s="35">
        <v>5371.7</v>
      </c>
      <c r="H127" s="30" t="s">
        <v>11</v>
      </c>
      <c r="I127" s="44"/>
      <c r="J127" s="45"/>
    </row>
    <row r="128" spans="1:10" s="12" customFormat="1" x14ac:dyDescent="0.25">
      <c r="A128" s="27" t="s">
        <v>405</v>
      </c>
      <c r="B128" s="34" t="s">
        <v>18</v>
      </c>
      <c r="C128" s="28" t="s">
        <v>123</v>
      </c>
      <c r="D128" s="28" t="s">
        <v>128</v>
      </c>
      <c r="E128" s="29" t="s">
        <v>1121</v>
      </c>
      <c r="F128" s="43">
        <v>8050</v>
      </c>
      <c r="G128" s="35">
        <v>8050</v>
      </c>
      <c r="H128" s="30" t="s">
        <v>11</v>
      </c>
      <c r="I128" s="44"/>
      <c r="J128" s="45"/>
    </row>
    <row r="129" spans="1:10" s="12" customFormat="1" x14ac:dyDescent="0.25">
      <c r="A129" s="27" t="s">
        <v>406</v>
      </c>
      <c r="B129" s="34" t="s">
        <v>18</v>
      </c>
      <c r="C129" s="28" t="s">
        <v>124</v>
      </c>
      <c r="D129" s="28" t="s">
        <v>54</v>
      </c>
      <c r="E129" s="29" t="s">
        <v>4</v>
      </c>
      <c r="F129" s="43">
        <v>2500</v>
      </c>
      <c r="G129" s="35">
        <v>2500</v>
      </c>
      <c r="H129" s="30" t="s">
        <v>11</v>
      </c>
      <c r="I129" s="44"/>
      <c r="J129" s="45"/>
    </row>
    <row r="130" spans="1:10" s="12" customFormat="1" x14ac:dyDescent="0.25">
      <c r="A130" s="27" t="s">
        <v>407</v>
      </c>
      <c r="B130" s="34" t="s">
        <v>18</v>
      </c>
      <c r="C130" s="28" t="s">
        <v>156</v>
      </c>
      <c r="D130" s="28" t="s">
        <v>128</v>
      </c>
      <c r="E130" s="29" t="s">
        <v>1121</v>
      </c>
      <c r="F130" s="43">
        <v>22000</v>
      </c>
      <c r="G130" s="35">
        <v>21946</v>
      </c>
      <c r="H130" s="30" t="s">
        <v>11</v>
      </c>
      <c r="I130" s="44"/>
      <c r="J130" s="45"/>
    </row>
    <row r="131" spans="1:10" s="12" customFormat="1" x14ac:dyDescent="0.25">
      <c r="A131" s="27" t="s">
        <v>408</v>
      </c>
      <c r="B131" s="34" t="s">
        <v>18</v>
      </c>
      <c r="C131" s="28" t="s">
        <v>157</v>
      </c>
      <c r="D131" s="28" t="s">
        <v>128</v>
      </c>
      <c r="E131" s="29" t="s">
        <v>1121</v>
      </c>
      <c r="F131" s="43">
        <v>61334</v>
      </c>
      <c r="G131" s="35">
        <v>61334.07</v>
      </c>
      <c r="H131" s="30" t="s">
        <v>11</v>
      </c>
      <c r="I131" s="44"/>
      <c r="J131" s="45"/>
    </row>
    <row r="132" spans="1:10" s="12" customFormat="1" x14ac:dyDescent="0.25">
      <c r="A132" s="27" t="s">
        <v>409</v>
      </c>
      <c r="B132" s="34" t="s">
        <v>18</v>
      </c>
      <c r="C132" s="28" t="s">
        <v>158</v>
      </c>
      <c r="D132" s="28" t="s">
        <v>128</v>
      </c>
      <c r="E132" s="29" t="s">
        <v>1121</v>
      </c>
      <c r="F132" s="43">
        <v>21857.919999999998</v>
      </c>
      <c r="G132" s="35">
        <v>21857.919999999998</v>
      </c>
      <c r="H132" s="30" t="s">
        <v>11</v>
      </c>
      <c r="I132" s="44"/>
      <c r="J132" s="45"/>
    </row>
    <row r="133" spans="1:10" s="12" customFormat="1" x14ac:dyDescent="0.25">
      <c r="A133" s="27" t="s">
        <v>410</v>
      </c>
      <c r="B133" s="34" t="s">
        <v>18</v>
      </c>
      <c r="C133" s="28" t="s">
        <v>159</v>
      </c>
      <c r="D133" s="28" t="s">
        <v>129</v>
      </c>
      <c r="E133" s="29" t="s">
        <v>4</v>
      </c>
      <c r="F133" s="43">
        <v>420.53</v>
      </c>
      <c r="G133" s="35">
        <v>420.53</v>
      </c>
      <c r="H133" s="30" t="s">
        <v>11</v>
      </c>
      <c r="I133" s="44"/>
      <c r="J133" s="45"/>
    </row>
    <row r="134" spans="1:10" s="12" customFormat="1" x14ac:dyDescent="0.25">
      <c r="A134" s="27" t="s">
        <v>411</v>
      </c>
      <c r="B134" s="34" t="s">
        <v>18</v>
      </c>
      <c r="C134" s="28" t="s">
        <v>160</v>
      </c>
      <c r="D134" s="28" t="s">
        <v>129</v>
      </c>
      <c r="E134" s="29" t="s">
        <v>1121</v>
      </c>
      <c r="F134" s="43">
        <v>13092</v>
      </c>
      <c r="G134" s="35">
        <v>13092</v>
      </c>
      <c r="H134" s="30" t="s">
        <v>11</v>
      </c>
      <c r="I134" s="44"/>
      <c r="J134" s="45"/>
    </row>
    <row r="135" spans="1:10" s="12" customFormat="1" x14ac:dyDescent="0.25">
      <c r="A135" s="18" t="s">
        <v>412</v>
      </c>
      <c r="B135" s="37" t="s">
        <v>18</v>
      </c>
      <c r="C135" s="19" t="s">
        <v>161</v>
      </c>
      <c r="D135" s="19" t="s">
        <v>153</v>
      </c>
      <c r="E135" s="20" t="s">
        <v>4</v>
      </c>
      <c r="F135" s="21">
        <v>0</v>
      </c>
      <c r="G135" s="38">
        <v>0</v>
      </c>
      <c r="H135" s="24" t="s">
        <v>982</v>
      </c>
      <c r="I135" s="22"/>
      <c r="J135" s="23"/>
    </row>
    <row r="136" spans="1:10" s="12" customFormat="1" x14ac:dyDescent="0.25">
      <c r="A136" s="179" t="s">
        <v>413</v>
      </c>
      <c r="B136" s="180" t="s">
        <v>18</v>
      </c>
      <c r="C136" s="181" t="s">
        <v>162</v>
      </c>
      <c r="D136" s="181" t="s">
        <v>129</v>
      </c>
      <c r="E136" s="182" t="s">
        <v>4</v>
      </c>
      <c r="F136" s="183">
        <v>64998.66</v>
      </c>
      <c r="G136" s="184">
        <v>41035.46</v>
      </c>
      <c r="H136" s="185" t="s">
        <v>1156</v>
      </c>
      <c r="I136" s="186"/>
      <c r="J136" s="187"/>
    </row>
    <row r="137" spans="1:10" s="12" customFormat="1" x14ac:dyDescent="0.25">
      <c r="A137" s="27" t="s">
        <v>719</v>
      </c>
      <c r="B137" s="27" t="s">
        <v>18</v>
      </c>
      <c r="C137" s="29" t="s">
        <v>733</v>
      </c>
      <c r="D137" s="29" t="s">
        <v>129</v>
      </c>
      <c r="E137" s="29" t="s">
        <v>4</v>
      </c>
      <c r="F137" s="30">
        <v>69902.5</v>
      </c>
      <c r="G137" s="67">
        <v>69902.5</v>
      </c>
      <c r="H137" s="30" t="s">
        <v>11</v>
      </c>
      <c r="I137" s="36"/>
      <c r="J137" s="32"/>
    </row>
    <row r="138" spans="1:10" s="12" customFormat="1" x14ac:dyDescent="0.25">
      <c r="A138" s="27" t="s">
        <v>720</v>
      </c>
      <c r="B138" s="27" t="s">
        <v>18</v>
      </c>
      <c r="C138" s="66" t="s">
        <v>734</v>
      </c>
      <c r="D138" s="29" t="s">
        <v>129</v>
      </c>
      <c r="E138" s="29" t="s">
        <v>1121</v>
      </c>
      <c r="F138" s="67">
        <v>3527.5</v>
      </c>
      <c r="G138" s="67">
        <v>3527.5</v>
      </c>
      <c r="H138" s="30" t="s">
        <v>11</v>
      </c>
      <c r="I138" s="65"/>
      <c r="J138" s="68"/>
    </row>
    <row r="139" spans="1:10" s="12" customFormat="1" x14ac:dyDescent="0.25">
      <c r="A139" s="27" t="s">
        <v>721</v>
      </c>
      <c r="B139" s="27" t="s">
        <v>18</v>
      </c>
      <c r="C139" s="66" t="s">
        <v>735</v>
      </c>
      <c r="D139" s="29" t="s">
        <v>129</v>
      </c>
      <c r="E139" s="29" t="s">
        <v>1121</v>
      </c>
      <c r="F139" s="67">
        <v>9538.5</v>
      </c>
      <c r="G139" s="67">
        <v>9538.5</v>
      </c>
      <c r="H139" s="30" t="s">
        <v>11</v>
      </c>
      <c r="I139" s="65"/>
      <c r="J139" s="68"/>
    </row>
    <row r="140" spans="1:10" s="12" customFormat="1" x14ac:dyDescent="0.25">
      <c r="A140" s="27" t="s">
        <v>722</v>
      </c>
      <c r="B140" s="27" t="s">
        <v>18</v>
      </c>
      <c r="C140" s="66" t="s">
        <v>736</v>
      </c>
      <c r="D140" s="29" t="s">
        <v>129</v>
      </c>
      <c r="E140" s="29" t="s">
        <v>1121</v>
      </c>
      <c r="F140" s="67">
        <v>13148.5</v>
      </c>
      <c r="G140" s="67">
        <v>13148.5</v>
      </c>
      <c r="H140" s="30" t="s">
        <v>11</v>
      </c>
      <c r="I140" s="65"/>
      <c r="J140" s="68"/>
    </row>
    <row r="141" spans="1:10" s="12" customFormat="1" x14ac:dyDescent="0.25">
      <c r="A141" s="27" t="s">
        <v>723</v>
      </c>
      <c r="B141" s="27" t="s">
        <v>18</v>
      </c>
      <c r="C141" s="66" t="s">
        <v>737</v>
      </c>
      <c r="D141" s="29" t="s">
        <v>153</v>
      </c>
      <c r="E141" s="29" t="s">
        <v>4</v>
      </c>
      <c r="F141" s="67">
        <v>10000</v>
      </c>
      <c r="G141" s="67">
        <v>10000</v>
      </c>
      <c r="H141" s="30" t="s">
        <v>11</v>
      </c>
      <c r="I141" s="65"/>
      <c r="J141" s="68"/>
    </row>
    <row r="142" spans="1:10" s="12" customFormat="1" x14ac:dyDescent="0.25">
      <c r="A142" s="27" t="s">
        <v>724</v>
      </c>
      <c r="B142" s="27" t="s">
        <v>18</v>
      </c>
      <c r="C142" s="66" t="s">
        <v>738</v>
      </c>
      <c r="D142" s="29" t="s">
        <v>128</v>
      </c>
      <c r="E142" s="29" t="s">
        <v>1121</v>
      </c>
      <c r="F142" s="67">
        <v>8775</v>
      </c>
      <c r="G142" s="67">
        <v>8775</v>
      </c>
      <c r="H142" s="30" t="s">
        <v>11</v>
      </c>
      <c r="I142" s="65"/>
      <c r="J142" s="68"/>
    </row>
    <row r="143" spans="1:10" s="12" customFormat="1" x14ac:dyDescent="0.25">
      <c r="A143" s="69" t="s">
        <v>725</v>
      </c>
      <c r="B143" s="69" t="s">
        <v>18</v>
      </c>
      <c r="C143" s="110" t="s">
        <v>739</v>
      </c>
      <c r="D143" s="70" t="s">
        <v>128</v>
      </c>
      <c r="E143" s="70" t="s">
        <v>1121</v>
      </c>
      <c r="F143" s="111">
        <v>95000</v>
      </c>
      <c r="G143" s="111">
        <v>95000</v>
      </c>
      <c r="H143" s="90" t="s">
        <v>1115</v>
      </c>
      <c r="I143" s="112"/>
      <c r="J143" s="113"/>
    </row>
    <row r="144" spans="1:10" s="12" customFormat="1" x14ac:dyDescent="0.25">
      <c r="A144" s="69" t="s">
        <v>726</v>
      </c>
      <c r="B144" s="69" t="s">
        <v>18</v>
      </c>
      <c r="C144" s="110" t="s">
        <v>740</v>
      </c>
      <c r="D144" s="70" t="s">
        <v>128</v>
      </c>
      <c r="E144" s="70" t="s">
        <v>1121</v>
      </c>
      <c r="F144" s="111">
        <v>85000</v>
      </c>
      <c r="G144" s="111">
        <v>85000</v>
      </c>
      <c r="H144" s="90" t="s">
        <v>1115</v>
      </c>
      <c r="I144" s="112"/>
      <c r="J144" s="113"/>
    </row>
    <row r="145" spans="1:10" s="12" customFormat="1" x14ac:dyDescent="0.25">
      <c r="A145" s="18" t="s">
        <v>727</v>
      </c>
      <c r="B145" s="18" t="s">
        <v>18</v>
      </c>
      <c r="C145" s="56" t="s">
        <v>741</v>
      </c>
      <c r="D145" s="20" t="s">
        <v>153</v>
      </c>
      <c r="E145" s="20" t="s">
        <v>1121</v>
      </c>
      <c r="F145" s="57">
        <v>0</v>
      </c>
      <c r="G145" s="57">
        <v>0</v>
      </c>
      <c r="H145" s="57" t="s">
        <v>982</v>
      </c>
      <c r="I145" s="58"/>
      <c r="J145" s="59"/>
    </row>
    <row r="146" spans="1:10" s="12" customFormat="1" x14ac:dyDescent="0.25">
      <c r="A146" s="18" t="s">
        <v>728</v>
      </c>
      <c r="B146" s="18" t="s">
        <v>18</v>
      </c>
      <c r="C146" s="56" t="s">
        <v>742</v>
      </c>
      <c r="D146" s="20" t="s">
        <v>128</v>
      </c>
      <c r="E146" s="20" t="s">
        <v>1121</v>
      </c>
      <c r="F146" s="57">
        <v>0</v>
      </c>
      <c r="G146" s="57">
        <v>0</v>
      </c>
      <c r="H146" s="57" t="s">
        <v>982</v>
      </c>
      <c r="I146" s="58"/>
      <c r="J146" s="59"/>
    </row>
    <row r="147" spans="1:10" s="12" customFormat="1" x14ac:dyDescent="0.25">
      <c r="A147" s="18" t="s">
        <v>729</v>
      </c>
      <c r="B147" s="18" t="s">
        <v>18</v>
      </c>
      <c r="C147" s="56" t="s">
        <v>743</v>
      </c>
      <c r="D147" s="20" t="s">
        <v>129</v>
      </c>
      <c r="E147" s="20" t="s">
        <v>1121</v>
      </c>
      <c r="F147" s="57">
        <v>0</v>
      </c>
      <c r="G147" s="57">
        <v>0</v>
      </c>
      <c r="H147" s="57" t="s">
        <v>1098</v>
      </c>
      <c r="I147" s="58"/>
      <c r="J147" s="59"/>
    </row>
    <row r="148" spans="1:10" s="12" customFormat="1" x14ac:dyDescent="0.25">
      <c r="A148" s="69" t="s">
        <v>730</v>
      </c>
      <c r="B148" s="69" t="s">
        <v>18</v>
      </c>
      <c r="C148" s="110" t="s">
        <v>744</v>
      </c>
      <c r="D148" s="70" t="s">
        <v>128</v>
      </c>
      <c r="E148" s="70" t="s">
        <v>1121</v>
      </c>
      <c r="F148" s="111">
        <v>12663.68</v>
      </c>
      <c r="G148" s="111">
        <v>12663.68</v>
      </c>
      <c r="H148" s="90" t="s">
        <v>1115</v>
      </c>
      <c r="I148" s="112"/>
      <c r="J148" s="113"/>
    </row>
    <row r="149" spans="1:10" s="12" customFormat="1" x14ac:dyDescent="0.25">
      <c r="A149" s="18" t="s">
        <v>731</v>
      </c>
      <c r="B149" s="18" t="s">
        <v>18</v>
      </c>
      <c r="C149" s="56" t="s">
        <v>745</v>
      </c>
      <c r="D149" s="20" t="s">
        <v>128</v>
      </c>
      <c r="E149" s="20" t="s">
        <v>1121</v>
      </c>
      <c r="F149" s="57">
        <v>0</v>
      </c>
      <c r="G149" s="57">
        <v>0</v>
      </c>
      <c r="H149" s="57" t="s">
        <v>1097</v>
      </c>
      <c r="I149" s="58"/>
      <c r="J149" s="59"/>
    </row>
    <row r="150" spans="1:10" s="12" customFormat="1" x14ac:dyDescent="0.25">
      <c r="A150" s="27" t="s">
        <v>732</v>
      </c>
      <c r="B150" s="27" t="s">
        <v>18</v>
      </c>
      <c r="C150" s="66" t="s">
        <v>897</v>
      </c>
      <c r="D150" s="29" t="s">
        <v>128</v>
      </c>
      <c r="E150" s="29" t="s">
        <v>1121</v>
      </c>
      <c r="F150" s="67">
        <v>35064.5</v>
      </c>
      <c r="G150" s="67">
        <v>35064.5</v>
      </c>
      <c r="H150" s="30" t="s">
        <v>11</v>
      </c>
      <c r="I150" s="65"/>
      <c r="J150" s="68"/>
    </row>
    <row r="151" spans="1:10" s="12" customFormat="1" x14ac:dyDescent="0.25">
      <c r="A151" s="116" t="s">
        <v>1122</v>
      </c>
      <c r="B151" s="27" t="s">
        <v>18</v>
      </c>
      <c r="C151" s="118" t="s">
        <v>1127</v>
      </c>
      <c r="D151" s="118" t="s">
        <v>129</v>
      </c>
      <c r="E151" s="29" t="s">
        <v>4</v>
      </c>
      <c r="F151" s="119">
        <v>3327</v>
      </c>
      <c r="G151" s="119">
        <v>3327</v>
      </c>
      <c r="H151" s="30" t="s">
        <v>11</v>
      </c>
      <c r="I151" s="131"/>
      <c r="J151" s="132"/>
    </row>
    <row r="152" spans="1:10" s="12" customFormat="1" x14ac:dyDescent="0.25">
      <c r="A152" s="189" t="s">
        <v>1123</v>
      </c>
      <c r="B152" s="179" t="s">
        <v>18</v>
      </c>
      <c r="C152" s="182" t="s">
        <v>1157</v>
      </c>
      <c r="D152" s="190" t="s">
        <v>129</v>
      </c>
      <c r="E152" s="190" t="s">
        <v>1121</v>
      </c>
      <c r="F152" s="191">
        <v>2800</v>
      </c>
      <c r="G152" s="191">
        <v>2464.19</v>
      </c>
      <c r="H152" s="185" t="s">
        <v>11</v>
      </c>
      <c r="I152" s="192"/>
      <c r="J152" s="193"/>
    </row>
    <row r="153" spans="1:10" s="12" customFormat="1" x14ac:dyDescent="0.25">
      <c r="A153" s="189" t="s">
        <v>1124</v>
      </c>
      <c r="B153" s="179" t="s">
        <v>18</v>
      </c>
      <c r="C153" s="182" t="s">
        <v>1157</v>
      </c>
      <c r="D153" s="190" t="s">
        <v>129</v>
      </c>
      <c r="E153" s="190" t="s">
        <v>1121</v>
      </c>
      <c r="F153" s="191">
        <v>5925.67</v>
      </c>
      <c r="G153" s="191">
        <v>0</v>
      </c>
      <c r="H153" s="185" t="s">
        <v>11</v>
      </c>
      <c r="I153" s="192"/>
      <c r="J153" s="193"/>
    </row>
    <row r="154" spans="1:10" s="12" customFormat="1" x14ac:dyDescent="0.25">
      <c r="A154" s="125" t="s">
        <v>1125</v>
      </c>
      <c r="B154" s="69" t="s">
        <v>18</v>
      </c>
      <c r="C154" s="133" t="s">
        <v>1128</v>
      </c>
      <c r="D154" s="133" t="s">
        <v>128</v>
      </c>
      <c r="E154" s="133" t="s">
        <v>1121</v>
      </c>
      <c r="F154" s="135">
        <v>39360</v>
      </c>
      <c r="G154" s="135">
        <v>39360</v>
      </c>
      <c r="H154" s="90" t="s">
        <v>1115</v>
      </c>
      <c r="I154" s="136"/>
      <c r="J154" s="137"/>
    </row>
    <row r="155" spans="1:10" s="12" customFormat="1" x14ac:dyDescent="0.25">
      <c r="A155" s="125" t="s">
        <v>1126</v>
      </c>
      <c r="B155" s="69" t="s">
        <v>18</v>
      </c>
      <c r="C155" s="133" t="s">
        <v>1129</v>
      </c>
      <c r="D155" s="133" t="s">
        <v>128</v>
      </c>
      <c r="E155" s="133" t="s">
        <v>1121</v>
      </c>
      <c r="F155" s="135">
        <v>15131.81</v>
      </c>
      <c r="G155" s="135">
        <v>15131.81</v>
      </c>
      <c r="H155" s="90" t="s">
        <v>1115</v>
      </c>
      <c r="I155" s="136"/>
      <c r="J155" s="137"/>
    </row>
    <row r="156" spans="1:10" s="94" customFormat="1" x14ac:dyDescent="0.25">
      <c r="A156" s="2" t="s">
        <v>1099</v>
      </c>
      <c r="B156" s="2"/>
      <c r="C156" s="98"/>
      <c r="D156" s="98"/>
      <c r="E156" s="98"/>
      <c r="F156" s="100">
        <f>SUM(F122:F155)</f>
        <v>803772.73000000021</v>
      </c>
      <c r="G156" s="100">
        <f>SUM(G122:G155)</f>
        <v>747930.57000000007</v>
      </c>
      <c r="H156" s="100"/>
      <c r="I156" s="93"/>
      <c r="J156" s="102"/>
    </row>
    <row r="157" spans="1:10" s="139" customFormat="1" x14ac:dyDescent="0.25">
      <c r="A157" s="27" t="s">
        <v>1130</v>
      </c>
      <c r="B157" s="27" t="s">
        <v>12</v>
      </c>
      <c r="C157" s="29" t="s">
        <v>1132</v>
      </c>
      <c r="D157" s="29"/>
      <c r="E157" s="29"/>
      <c r="F157" s="30">
        <v>0</v>
      </c>
      <c r="G157" s="30">
        <v>-1931.99</v>
      </c>
      <c r="H157" s="30" t="s">
        <v>11</v>
      </c>
      <c r="I157" s="71"/>
      <c r="J157" s="32"/>
    </row>
    <row r="158" spans="1:10" s="139" customFormat="1" x14ac:dyDescent="0.25">
      <c r="A158" s="27" t="s">
        <v>1131</v>
      </c>
      <c r="B158" s="27" t="s">
        <v>12</v>
      </c>
      <c r="C158" s="29" t="s">
        <v>1133</v>
      </c>
      <c r="D158" s="29"/>
      <c r="E158" s="29"/>
      <c r="F158" s="30">
        <v>0</v>
      </c>
      <c r="G158" s="30">
        <v>-5005.18</v>
      </c>
      <c r="H158" s="30" t="s">
        <v>11</v>
      </c>
      <c r="I158" s="71"/>
      <c r="J158" s="32"/>
    </row>
    <row r="159" spans="1:10" s="7" customFormat="1" x14ac:dyDescent="0.25">
      <c r="A159" s="27" t="s">
        <v>414</v>
      </c>
      <c r="B159" s="27" t="s">
        <v>12</v>
      </c>
      <c r="C159" s="29" t="s">
        <v>62</v>
      </c>
      <c r="D159" s="29" t="s">
        <v>128</v>
      </c>
      <c r="E159" s="29" t="s">
        <v>4</v>
      </c>
      <c r="F159" s="30">
        <v>21126.32</v>
      </c>
      <c r="G159" s="30">
        <v>21126.32</v>
      </c>
      <c r="H159" s="30" t="s">
        <v>11</v>
      </c>
      <c r="I159" s="31"/>
      <c r="J159" s="33"/>
    </row>
    <row r="160" spans="1:10" s="8" customFormat="1" x14ac:dyDescent="0.25">
      <c r="A160" s="149" t="s">
        <v>415</v>
      </c>
      <c r="B160" s="149" t="s">
        <v>12</v>
      </c>
      <c r="C160" s="151" t="s">
        <v>63</v>
      </c>
      <c r="D160" s="151" t="s">
        <v>128</v>
      </c>
      <c r="E160" s="151" t="s">
        <v>4</v>
      </c>
      <c r="F160" s="154">
        <v>649</v>
      </c>
      <c r="G160" s="154">
        <v>0</v>
      </c>
      <c r="H160" s="154" t="s">
        <v>1156</v>
      </c>
      <c r="I160" s="155"/>
      <c r="J160" s="156"/>
    </row>
    <row r="161" spans="1:10" s="8" customFormat="1" x14ac:dyDescent="0.25">
      <c r="A161" s="27" t="s">
        <v>416</v>
      </c>
      <c r="B161" s="27" t="s">
        <v>12</v>
      </c>
      <c r="C161" s="29" t="s">
        <v>64</v>
      </c>
      <c r="D161" s="29" t="s">
        <v>128</v>
      </c>
      <c r="E161" s="29" t="s">
        <v>4</v>
      </c>
      <c r="F161" s="30">
        <v>904</v>
      </c>
      <c r="G161" s="30">
        <v>904</v>
      </c>
      <c r="H161" s="30" t="s">
        <v>11</v>
      </c>
      <c r="I161" s="31"/>
      <c r="J161" s="33"/>
    </row>
    <row r="162" spans="1:10" x14ac:dyDescent="0.25">
      <c r="A162" s="27" t="s">
        <v>417</v>
      </c>
      <c r="B162" s="34" t="s">
        <v>12</v>
      </c>
      <c r="C162" s="29" t="s">
        <v>65</v>
      </c>
      <c r="D162" s="29" t="s">
        <v>125</v>
      </c>
      <c r="E162" s="29" t="s">
        <v>4</v>
      </c>
      <c r="F162" s="35">
        <v>65000</v>
      </c>
      <c r="G162" s="30">
        <v>64366.31</v>
      </c>
      <c r="H162" s="30" t="s">
        <v>11</v>
      </c>
      <c r="I162" s="31"/>
      <c r="J162" s="33"/>
    </row>
    <row r="163" spans="1:10" x14ac:dyDescent="0.25">
      <c r="A163" s="27" t="s">
        <v>418</v>
      </c>
      <c r="B163" s="34" t="s">
        <v>12</v>
      </c>
      <c r="C163" s="29" t="s">
        <v>66</v>
      </c>
      <c r="D163" s="29" t="s">
        <v>166</v>
      </c>
      <c r="E163" s="29" t="s">
        <v>4</v>
      </c>
      <c r="F163" s="35">
        <v>145000.17000000001</v>
      </c>
      <c r="G163" s="30">
        <v>144869</v>
      </c>
      <c r="H163" s="30" t="s">
        <v>11</v>
      </c>
      <c r="I163" s="31"/>
      <c r="J163" s="33"/>
    </row>
    <row r="164" spans="1:10" x14ac:dyDescent="0.25">
      <c r="A164" s="27" t="s">
        <v>419</v>
      </c>
      <c r="B164" s="34" t="s">
        <v>12</v>
      </c>
      <c r="C164" s="29" t="s">
        <v>67</v>
      </c>
      <c r="D164" s="29" t="s">
        <v>127</v>
      </c>
      <c r="E164" s="29" t="s">
        <v>4</v>
      </c>
      <c r="F164" s="35">
        <v>45117.59</v>
      </c>
      <c r="G164" s="35">
        <v>45117.59</v>
      </c>
      <c r="H164" s="30" t="s">
        <v>11</v>
      </c>
      <c r="I164" s="31"/>
      <c r="J164" s="33"/>
    </row>
    <row r="165" spans="1:10" x14ac:dyDescent="0.25">
      <c r="A165" s="69" t="s">
        <v>420</v>
      </c>
      <c r="B165" s="76" t="s">
        <v>12</v>
      </c>
      <c r="C165" s="70" t="s">
        <v>164</v>
      </c>
      <c r="D165" s="70" t="s">
        <v>128</v>
      </c>
      <c r="E165" s="70" t="s">
        <v>4</v>
      </c>
      <c r="F165" s="138">
        <v>367425.92</v>
      </c>
      <c r="G165" s="138">
        <v>345000</v>
      </c>
      <c r="H165" s="90" t="s">
        <v>1115</v>
      </c>
      <c r="I165" s="128"/>
      <c r="J165" s="129"/>
    </row>
    <row r="166" spans="1:10" s="12" customFormat="1" x14ac:dyDescent="0.25">
      <c r="A166" s="27" t="s">
        <v>421</v>
      </c>
      <c r="B166" s="34" t="s">
        <v>12</v>
      </c>
      <c r="C166" s="28" t="s">
        <v>165</v>
      </c>
      <c r="D166" s="28" t="s">
        <v>126</v>
      </c>
      <c r="E166" s="29" t="s">
        <v>4</v>
      </c>
      <c r="F166" s="43">
        <v>25000</v>
      </c>
      <c r="G166" s="43">
        <v>24948.35</v>
      </c>
      <c r="H166" s="30" t="s">
        <v>11</v>
      </c>
      <c r="I166" s="44"/>
      <c r="J166" s="45"/>
    </row>
    <row r="167" spans="1:10" s="12" customFormat="1" x14ac:dyDescent="0.25">
      <c r="A167" s="27" t="s">
        <v>746</v>
      </c>
      <c r="B167" s="105" t="s">
        <v>12</v>
      </c>
      <c r="C167" s="66" t="s">
        <v>77</v>
      </c>
      <c r="D167" s="29" t="s">
        <v>126</v>
      </c>
      <c r="E167" s="66" t="s">
        <v>4</v>
      </c>
      <c r="F167" s="67">
        <v>100000</v>
      </c>
      <c r="G167" s="67">
        <v>99981.66</v>
      </c>
      <c r="H167" s="30" t="s">
        <v>11</v>
      </c>
      <c r="I167" s="65"/>
      <c r="J167" s="68"/>
    </row>
    <row r="168" spans="1:10" s="12" customFormat="1" x14ac:dyDescent="0.25">
      <c r="A168" s="27" t="s">
        <v>747</v>
      </c>
      <c r="B168" s="105" t="s">
        <v>12</v>
      </c>
      <c r="C168" s="66" t="s">
        <v>898</v>
      </c>
      <c r="D168" s="29" t="s">
        <v>126</v>
      </c>
      <c r="E168" s="66" t="s">
        <v>4</v>
      </c>
      <c r="F168" s="67">
        <v>30000</v>
      </c>
      <c r="G168" s="67">
        <v>29764.49</v>
      </c>
      <c r="H168" s="30" t="s">
        <v>11</v>
      </c>
      <c r="I168" s="65"/>
      <c r="J168" s="68"/>
    </row>
    <row r="169" spans="1:10" s="12" customFormat="1" x14ac:dyDescent="0.25">
      <c r="A169" s="27" t="s">
        <v>748</v>
      </c>
      <c r="B169" s="105" t="s">
        <v>12</v>
      </c>
      <c r="C169" s="66" t="s">
        <v>753</v>
      </c>
      <c r="D169" s="29" t="s">
        <v>126</v>
      </c>
      <c r="E169" s="66" t="s">
        <v>4</v>
      </c>
      <c r="F169" s="67">
        <v>50000</v>
      </c>
      <c r="G169" s="67">
        <v>45871.78</v>
      </c>
      <c r="H169" s="30" t="s">
        <v>11</v>
      </c>
      <c r="I169" s="65"/>
      <c r="J169" s="68"/>
    </row>
    <row r="170" spans="1:10" s="12" customFormat="1" x14ac:dyDescent="0.25">
      <c r="A170" s="18" t="s">
        <v>749</v>
      </c>
      <c r="B170" s="55" t="s">
        <v>12</v>
      </c>
      <c r="C170" s="56" t="s">
        <v>754</v>
      </c>
      <c r="D170" s="20" t="s">
        <v>129</v>
      </c>
      <c r="E170" s="56" t="s">
        <v>4</v>
      </c>
      <c r="F170" s="57">
        <v>0</v>
      </c>
      <c r="G170" s="57">
        <v>0</v>
      </c>
      <c r="H170" s="24" t="s">
        <v>982</v>
      </c>
      <c r="I170" s="58"/>
      <c r="J170" s="59"/>
    </row>
    <row r="171" spans="1:10" s="12" customFormat="1" x14ac:dyDescent="0.25">
      <c r="A171" s="69" t="s">
        <v>750</v>
      </c>
      <c r="B171" s="109" t="s">
        <v>12</v>
      </c>
      <c r="C171" s="110" t="s">
        <v>756</v>
      </c>
      <c r="D171" s="70" t="s">
        <v>128</v>
      </c>
      <c r="E171" s="70" t="s">
        <v>1121</v>
      </c>
      <c r="F171" s="111">
        <v>268262.25</v>
      </c>
      <c r="G171" s="111">
        <v>268262.25</v>
      </c>
      <c r="H171" s="90" t="s">
        <v>1115</v>
      </c>
      <c r="I171" s="112"/>
      <c r="J171" s="113"/>
    </row>
    <row r="172" spans="1:10" s="12" customFormat="1" x14ac:dyDescent="0.25">
      <c r="A172" s="69" t="s">
        <v>751</v>
      </c>
      <c r="B172" s="109" t="s">
        <v>12</v>
      </c>
      <c r="C172" s="110" t="s">
        <v>757</v>
      </c>
      <c r="D172" s="70" t="s">
        <v>983</v>
      </c>
      <c r="E172" s="70" t="s">
        <v>1121</v>
      </c>
      <c r="F172" s="111">
        <v>20000</v>
      </c>
      <c r="G172" s="111">
        <v>20000</v>
      </c>
      <c r="H172" s="90" t="s">
        <v>1115</v>
      </c>
      <c r="I172" s="112"/>
      <c r="J172" s="113"/>
    </row>
    <row r="173" spans="1:10" s="12" customFormat="1" x14ac:dyDescent="0.25">
      <c r="A173" s="179" t="s">
        <v>752</v>
      </c>
      <c r="B173" s="194" t="s">
        <v>12</v>
      </c>
      <c r="C173" s="182" t="s">
        <v>1158</v>
      </c>
      <c r="D173" s="182" t="s">
        <v>129</v>
      </c>
      <c r="E173" s="195" t="s">
        <v>4</v>
      </c>
      <c r="F173" s="196">
        <v>10000</v>
      </c>
      <c r="G173" s="196">
        <v>4490</v>
      </c>
      <c r="H173" s="185" t="s">
        <v>11</v>
      </c>
      <c r="I173" s="197"/>
      <c r="J173" s="198"/>
    </row>
    <row r="174" spans="1:10" s="12" customFormat="1" x14ac:dyDescent="0.25">
      <c r="A174" s="27" t="s">
        <v>755</v>
      </c>
      <c r="B174" s="105" t="s">
        <v>12</v>
      </c>
      <c r="C174" s="66" t="s">
        <v>83</v>
      </c>
      <c r="D174" s="29" t="s">
        <v>129</v>
      </c>
      <c r="E174" s="66" t="s">
        <v>4</v>
      </c>
      <c r="F174" s="67">
        <v>20000</v>
      </c>
      <c r="G174" s="67">
        <v>20000</v>
      </c>
      <c r="H174" s="30" t="s">
        <v>11</v>
      </c>
      <c r="I174" s="65"/>
      <c r="J174" s="68"/>
    </row>
    <row r="175" spans="1:10" s="94" customFormat="1" x14ac:dyDescent="0.25">
      <c r="A175" s="2" t="s">
        <v>1099</v>
      </c>
      <c r="B175" s="2"/>
      <c r="C175" s="98"/>
      <c r="D175" s="98"/>
      <c r="E175" s="98"/>
      <c r="F175" s="100">
        <f>SUM(F157:F174)</f>
        <v>1168485.25</v>
      </c>
      <c r="G175" s="100">
        <f>SUM(G157:G174)</f>
        <v>1127764.58</v>
      </c>
      <c r="H175" s="100"/>
      <c r="I175" s="140"/>
      <c r="J175" s="102"/>
    </row>
    <row r="176" spans="1:10" s="12" customFormat="1" x14ac:dyDescent="0.25">
      <c r="A176" s="27" t="s">
        <v>984</v>
      </c>
      <c r="B176" s="27" t="s">
        <v>14</v>
      </c>
      <c r="C176" s="29" t="s">
        <v>985</v>
      </c>
      <c r="D176" s="29" t="s">
        <v>54</v>
      </c>
      <c r="E176" s="29" t="s">
        <v>4</v>
      </c>
      <c r="F176" s="30">
        <v>10000</v>
      </c>
      <c r="G176" s="30">
        <v>10000</v>
      </c>
      <c r="H176" s="30" t="s">
        <v>11</v>
      </c>
      <c r="I176" s="71"/>
      <c r="J176" s="32"/>
    </row>
    <row r="177" spans="1:10" s="9" customFormat="1" x14ac:dyDescent="0.25">
      <c r="A177" s="27" t="s">
        <v>422</v>
      </c>
      <c r="B177" s="27" t="s">
        <v>14</v>
      </c>
      <c r="C177" s="29" t="s">
        <v>68</v>
      </c>
      <c r="D177" s="29" t="s">
        <v>128</v>
      </c>
      <c r="E177" s="29" t="s">
        <v>1121</v>
      </c>
      <c r="F177" s="30">
        <v>400000</v>
      </c>
      <c r="G177" s="30">
        <v>400000</v>
      </c>
      <c r="H177" s="30" t="s">
        <v>11</v>
      </c>
      <c r="I177" s="31"/>
      <c r="J177" s="33"/>
    </row>
    <row r="178" spans="1:10" s="9" customFormat="1" x14ac:dyDescent="0.25">
      <c r="A178" s="69" t="s">
        <v>423</v>
      </c>
      <c r="B178" s="69" t="s">
        <v>14</v>
      </c>
      <c r="C178" s="70" t="s">
        <v>69</v>
      </c>
      <c r="D178" s="70" t="s">
        <v>128</v>
      </c>
      <c r="E178" s="70" t="s">
        <v>1121</v>
      </c>
      <c r="F178" s="90">
        <v>44900</v>
      </c>
      <c r="G178" s="90">
        <v>44900</v>
      </c>
      <c r="H178" s="90" t="s">
        <v>1115</v>
      </c>
      <c r="I178" s="128"/>
      <c r="J178" s="129"/>
    </row>
    <row r="179" spans="1:10" s="9" customFormat="1" x14ac:dyDescent="0.25">
      <c r="A179" s="69" t="s">
        <v>424</v>
      </c>
      <c r="B179" s="69" t="s">
        <v>14</v>
      </c>
      <c r="C179" s="70" t="s">
        <v>70</v>
      </c>
      <c r="D179" s="70" t="s">
        <v>128</v>
      </c>
      <c r="E179" s="70" t="s">
        <v>1121</v>
      </c>
      <c r="F179" s="90">
        <v>50000</v>
      </c>
      <c r="G179" s="90">
        <v>50000</v>
      </c>
      <c r="H179" s="90" t="s">
        <v>1115</v>
      </c>
      <c r="I179" s="128"/>
      <c r="J179" s="129"/>
    </row>
    <row r="180" spans="1:10" s="9" customFormat="1" x14ac:dyDescent="0.25">
      <c r="A180" s="69" t="s">
        <v>425</v>
      </c>
      <c r="B180" s="69" t="s">
        <v>14</v>
      </c>
      <c r="C180" s="70" t="s">
        <v>71</v>
      </c>
      <c r="D180" s="70" t="s">
        <v>128</v>
      </c>
      <c r="E180" s="70" t="s">
        <v>1121</v>
      </c>
      <c r="F180" s="90">
        <v>50000</v>
      </c>
      <c r="G180" s="90">
        <v>50000</v>
      </c>
      <c r="H180" s="90" t="s">
        <v>1115</v>
      </c>
      <c r="I180" s="128"/>
      <c r="J180" s="129"/>
    </row>
    <row r="181" spans="1:10" x14ac:dyDescent="0.25">
      <c r="A181" s="69" t="s">
        <v>426</v>
      </c>
      <c r="B181" s="76" t="s">
        <v>14</v>
      </c>
      <c r="C181" s="70" t="s">
        <v>72</v>
      </c>
      <c r="D181" s="70" t="s">
        <v>128</v>
      </c>
      <c r="E181" s="70" t="s">
        <v>4</v>
      </c>
      <c r="F181" s="138">
        <v>15000</v>
      </c>
      <c r="G181" s="90">
        <v>15000</v>
      </c>
      <c r="H181" s="90" t="s">
        <v>1115</v>
      </c>
      <c r="I181" s="128"/>
      <c r="J181" s="129"/>
    </row>
    <row r="182" spans="1:10" x14ac:dyDescent="0.25">
      <c r="A182" s="18" t="s">
        <v>427</v>
      </c>
      <c r="B182" s="37" t="s">
        <v>14</v>
      </c>
      <c r="C182" s="20" t="s">
        <v>73</v>
      </c>
      <c r="D182" s="20" t="s">
        <v>128</v>
      </c>
      <c r="E182" s="20" t="s">
        <v>4</v>
      </c>
      <c r="F182" s="38">
        <v>0</v>
      </c>
      <c r="G182" s="24">
        <v>0</v>
      </c>
      <c r="H182" s="24" t="s">
        <v>982</v>
      </c>
      <c r="I182" s="39"/>
      <c r="J182" s="42"/>
    </row>
    <row r="183" spans="1:10" x14ac:dyDescent="0.25">
      <c r="A183" s="179" t="s">
        <v>428</v>
      </c>
      <c r="B183" s="180" t="s">
        <v>14</v>
      </c>
      <c r="C183" s="182" t="s">
        <v>74</v>
      </c>
      <c r="D183" s="182" t="s">
        <v>128</v>
      </c>
      <c r="E183" s="182" t="s">
        <v>4</v>
      </c>
      <c r="F183" s="184">
        <v>3000</v>
      </c>
      <c r="G183" s="185">
        <v>0</v>
      </c>
      <c r="H183" s="185" t="s">
        <v>1156</v>
      </c>
      <c r="I183" s="199"/>
      <c r="J183" s="200"/>
    </row>
    <row r="184" spans="1:10" x14ac:dyDescent="0.25">
      <c r="A184" s="179" t="s">
        <v>429</v>
      </c>
      <c r="B184" s="180" t="s">
        <v>14</v>
      </c>
      <c r="C184" s="182" t="s">
        <v>1159</v>
      </c>
      <c r="D184" s="182" t="s">
        <v>126</v>
      </c>
      <c r="E184" s="182" t="s">
        <v>4</v>
      </c>
      <c r="F184" s="184">
        <v>50000</v>
      </c>
      <c r="G184" s="184">
        <v>26182.53</v>
      </c>
      <c r="H184" s="185" t="s">
        <v>11</v>
      </c>
      <c r="I184" s="199"/>
      <c r="J184" s="200"/>
    </row>
    <row r="185" spans="1:10" x14ac:dyDescent="0.25">
      <c r="A185" s="18" t="s">
        <v>430</v>
      </c>
      <c r="B185" s="37" t="s">
        <v>14</v>
      </c>
      <c r="C185" s="20" t="s">
        <v>167</v>
      </c>
      <c r="D185" s="20" t="s">
        <v>128</v>
      </c>
      <c r="E185" s="20" t="s">
        <v>1121</v>
      </c>
      <c r="F185" s="38">
        <v>0</v>
      </c>
      <c r="G185" s="38">
        <v>0</v>
      </c>
      <c r="H185" s="57" t="s">
        <v>1098</v>
      </c>
      <c r="I185" s="39"/>
      <c r="J185" s="42"/>
    </row>
    <row r="186" spans="1:10" x14ac:dyDescent="0.25">
      <c r="A186" s="27" t="s">
        <v>431</v>
      </c>
      <c r="B186" s="34" t="s">
        <v>14</v>
      </c>
      <c r="C186" s="29" t="s">
        <v>75</v>
      </c>
      <c r="D186" s="29" t="s">
        <v>129</v>
      </c>
      <c r="E186" s="29" t="s">
        <v>1121</v>
      </c>
      <c r="F186" s="35">
        <v>12125</v>
      </c>
      <c r="G186" s="35">
        <v>12125</v>
      </c>
      <c r="H186" s="30" t="s">
        <v>11</v>
      </c>
      <c r="I186" s="31"/>
      <c r="J186" s="33"/>
    </row>
    <row r="187" spans="1:10" s="12" customFormat="1" x14ac:dyDescent="0.25">
      <c r="A187" s="69" t="s">
        <v>432</v>
      </c>
      <c r="B187" s="76" t="s">
        <v>14</v>
      </c>
      <c r="C187" s="70" t="s">
        <v>763</v>
      </c>
      <c r="D187" s="77" t="s">
        <v>128</v>
      </c>
      <c r="E187" s="70" t="s">
        <v>1121</v>
      </c>
      <c r="F187" s="78">
        <v>5000</v>
      </c>
      <c r="G187" s="78">
        <v>5000</v>
      </c>
      <c r="H187" s="90" t="s">
        <v>1115</v>
      </c>
      <c r="I187" s="134"/>
      <c r="J187" s="79"/>
    </row>
    <row r="188" spans="1:10" s="12" customFormat="1" x14ac:dyDescent="0.25">
      <c r="A188" s="27" t="s">
        <v>758</v>
      </c>
      <c r="B188" s="105" t="s">
        <v>14</v>
      </c>
      <c r="C188" s="29" t="s">
        <v>986</v>
      </c>
      <c r="D188" s="29" t="s">
        <v>54</v>
      </c>
      <c r="E188" s="66" t="s">
        <v>4</v>
      </c>
      <c r="F188" s="67">
        <v>25000</v>
      </c>
      <c r="G188" s="67">
        <v>25000</v>
      </c>
      <c r="H188" s="30" t="s">
        <v>11</v>
      </c>
      <c r="I188" s="65"/>
      <c r="J188" s="68"/>
    </row>
    <row r="189" spans="1:10" s="12" customFormat="1" x14ac:dyDescent="0.25">
      <c r="A189" s="69" t="s">
        <v>759</v>
      </c>
      <c r="B189" s="109" t="s">
        <v>14</v>
      </c>
      <c r="C189" s="110" t="s">
        <v>764</v>
      </c>
      <c r="D189" s="70" t="s">
        <v>128</v>
      </c>
      <c r="E189" s="70" t="s">
        <v>1121</v>
      </c>
      <c r="F189" s="111">
        <v>300000</v>
      </c>
      <c r="G189" s="111">
        <v>300000</v>
      </c>
      <c r="H189" s="90" t="s">
        <v>1115</v>
      </c>
      <c r="I189" s="112"/>
      <c r="J189" s="113"/>
    </row>
    <row r="190" spans="1:10" s="12" customFormat="1" x14ac:dyDescent="0.25">
      <c r="A190" s="18" t="s">
        <v>760</v>
      </c>
      <c r="B190" s="55" t="s">
        <v>14</v>
      </c>
      <c r="C190" s="56" t="s">
        <v>765</v>
      </c>
      <c r="D190" s="20" t="s">
        <v>987</v>
      </c>
      <c r="E190" s="56" t="s">
        <v>4</v>
      </c>
      <c r="F190" s="57">
        <v>0</v>
      </c>
      <c r="G190" s="57">
        <v>0</v>
      </c>
      <c r="H190" s="57" t="s">
        <v>982</v>
      </c>
      <c r="I190" s="58"/>
      <c r="J190" s="59"/>
    </row>
    <row r="191" spans="1:10" s="12" customFormat="1" x14ac:dyDescent="0.25">
      <c r="A191" s="27" t="s">
        <v>761</v>
      </c>
      <c r="B191" s="105" t="s">
        <v>14</v>
      </c>
      <c r="C191" s="66" t="s">
        <v>766</v>
      </c>
      <c r="D191" s="29" t="s">
        <v>126</v>
      </c>
      <c r="E191" s="66" t="s">
        <v>4</v>
      </c>
      <c r="F191" s="67">
        <v>175000</v>
      </c>
      <c r="G191" s="67">
        <v>194205</v>
      </c>
      <c r="H191" s="30" t="s">
        <v>11</v>
      </c>
      <c r="I191" s="65"/>
      <c r="J191" s="68"/>
    </row>
    <row r="192" spans="1:10" s="12" customFormat="1" x14ac:dyDescent="0.25">
      <c r="A192" s="18" t="s">
        <v>762</v>
      </c>
      <c r="B192" s="55" t="s">
        <v>14</v>
      </c>
      <c r="C192" s="56" t="s">
        <v>767</v>
      </c>
      <c r="D192" s="20" t="s">
        <v>128</v>
      </c>
      <c r="E192" s="56" t="s">
        <v>4</v>
      </c>
      <c r="F192" s="57">
        <v>0</v>
      </c>
      <c r="G192" s="57">
        <v>0</v>
      </c>
      <c r="H192" s="57" t="s">
        <v>982</v>
      </c>
      <c r="I192" s="58"/>
      <c r="J192" s="59"/>
    </row>
    <row r="193" spans="1:10" s="94" customFormat="1" x14ac:dyDescent="0.25">
      <c r="A193" s="2" t="s">
        <v>1099</v>
      </c>
      <c r="B193" s="2"/>
      <c r="C193" s="98"/>
      <c r="D193" s="98"/>
      <c r="E193" s="98"/>
      <c r="F193" s="100">
        <f>SUM(F176:F192)</f>
        <v>1140025</v>
      </c>
      <c r="G193" s="100">
        <f>SUM(G176:G192)</f>
        <v>1132412.53</v>
      </c>
      <c r="H193" s="100"/>
      <c r="I193" s="93"/>
      <c r="J193" s="102"/>
    </row>
    <row r="194" spans="1:10" x14ac:dyDescent="0.25">
      <c r="A194" s="27" t="s">
        <v>433</v>
      </c>
      <c r="B194" s="34" t="s">
        <v>15</v>
      </c>
      <c r="C194" s="29" t="s">
        <v>76</v>
      </c>
      <c r="D194" s="29" t="s">
        <v>125</v>
      </c>
      <c r="E194" s="29" t="s">
        <v>4</v>
      </c>
      <c r="F194" s="35">
        <v>100000</v>
      </c>
      <c r="G194" s="35">
        <v>100000</v>
      </c>
      <c r="H194" s="30" t="s">
        <v>11</v>
      </c>
      <c r="I194" s="31"/>
      <c r="J194" s="33"/>
    </row>
    <row r="195" spans="1:10" x14ac:dyDescent="0.25">
      <c r="A195" s="179" t="s">
        <v>434</v>
      </c>
      <c r="B195" s="180" t="s">
        <v>15</v>
      </c>
      <c r="C195" s="182" t="s">
        <v>1160</v>
      </c>
      <c r="D195" s="182" t="s">
        <v>126</v>
      </c>
      <c r="E195" s="182" t="s">
        <v>4</v>
      </c>
      <c r="F195" s="184">
        <v>75000</v>
      </c>
      <c r="G195" s="184">
        <v>67454.12</v>
      </c>
      <c r="H195" s="185" t="s">
        <v>11</v>
      </c>
      <c r="I195" s="199"/>
      <c r="J195" s="200"/>
    </row>
    <row r="196" spans="1:10" x14ac:dyDescent="0.25">
      <c r="A196" s="179" t="s">
        <v>435</v>
      </c>
      <c r="B196" s="180" t="s">
        <v>15</v>
      </c>
      <c r="C196" s="182" t="s">
        <v>1161</v>
      </c>
      <c r="D196" s="182" t="s">
        <v>126</v>
      </c>
      <c r="E196" s="182" t="s">
        <v>4</v>
      </c>
      <c r="F196" s="184">
        <v>5000</v>
      </c>
      <c r="G196" s="184">
        <v>4816.17</v>
      </c>
      <c r="H196" s="185" t="s">
        <v>11</v>
      </c>
      <c r="I196" s="199"/>
      <c r="J196" s="200"/>
    </row>
    <row r="197" spans="1:10" x14ac:dyDescent="0.25">
      <c r="A197" s="27" t="s">
        <v>436</v>
      </c>
      <c r="B197" s="34" t="s">
        <v>15</v>
      </c>
      <c r="C197" s="29" t="s">
        <v>78</v>
      </c>
      <c r="D197" s="29" t="s">
        <v>126</v>
      </c>
      <c r="E197" s="29" t="s">
        <v>4</v>
      </c>
      <c r="F197" s="35">
        <v>25071.82</v>
      </c>
      <c r="G197" s="35">
        <v>25071.82</v>
      </c>
      <c r="H197" s="30" t="s">
        <v>11</v>
      </c>
      <c r="I197" s="31"/>
      <c r="J197" s="33"/>
    </row>
    <row r="198" spans="1:10" x14ac:dyDescent="0.25">
      <c r="A198" s="27" t="s">
        <v>437</v>
      </c>
      <c r="B198" s="34" t="s">
        <v>15</v>
      </c>
      <c r="C198" s="29" t="s">
        <v>19</v>
      </c>
      <c r="D198" s="29" t="s">
        <v>126</v>
      </c>
      <c r="E198" s="29" t="s">
        <v>4</v>
      </c>
      <c r="F198" s="35">
        <v>11068.23</v>
      </c>
      <c r="G198" s="35">
        <v>11068.23</v>
      </c>
      <c r="H198" s="30" t="s">
        <v>11</v>
      </c>
      <c r="I198" s="31"/>
      <c r="J198" s="33"/>
    </row>
    <row r="199" spans="1:10" x14ac:dyDescent="0.25">
      <c r="A199" s="27" t="s">
        <v>438</v>
      </c>
      <c r="B199" s="34" t="s">
        <v>15</v>
      </c>
      <c r="C199" s="29" t="s">
        <v>79</v>
      </c>
      <c r="D199" s="29" t="s">
        <v>170</v>
      </c>
      <c r="E199" s="29" t="s">
        <v>4</v>
      </c>
      <c r="F199" s="35">
        <v>4500</v>
      </c>
      <c r="G199" s="35">
        <v>4500</v>
      </c>
      <c r="H199" s="30" t="s">
        <v>11</v>
      </c>
      <c r="I199" s="31"/>
      <c r="J199" s="33"/>
    </row>
    <row r="200" spans="1:10" x14ac:dyDescent="0.25">
      <c r="A200" s="27" t="s">
        <v>439</v>
      </c>
      <c r="B200" s="34" t="s">
        <v>15</v>
      </c>
      <c r="C200" s="29" t="s">
        <v>80</v>
      </c>
      <c r="D200" s="29" t="s">
        <v>80</v>
      </c>
      <c r="E200" s="29" t="s">
        <v>4</v>
      </c>
      <c r="F200" s="35">
        <v>32335</v>
      </c>
      <c r="G200" s="35">
        <v>32335</v>
      </c>
      <c r="H200" s="30" t="s">
        <v>11</v>
      </c>
      <c r="I200" s="72"/>
      <c r="J200" s="32"/>
    </row>
    <row r="201" spans="1:10" s="12" customFormat="1" x14ac:dyDescent="0.25">
      <c r="A201" s="27" t="s">
        <v>440</v>
      </c>
      <c r="B201" s="34" t="s">
        <v>15</v>
      </c>
      <c r="C201" s="28" t="s">
        <v>144</v>
      </c>
      <c r="D201" s="28" t="s">
        <v>171</v>
      </c>
      <c r="E201" s="29" t="s">
        <v>4</v>
      </c>
      <c r="F201" s="43">
        <v>6282</v>
      </c>
      <c r="G201" s="43">
        <v>6282</v>
      </c>
      <c r="H201" s="30" t="s">
        <v>11</v>
      </c>
      <c r="I201" s="73"/>
      <c r="J201" s="45"/>
    </row>
    <row r="202" spans="1:10" s="12" customFormat="1" x14ac:dyDescent="0.25">
      <c r="A202" s="27" t="s">
        <v>441</v>
      </c>
      <c r="B202" s="34" t="s">
        <v>15</v>
      </c>
      <c r="C202" s="29" t="s">
        <v>1114</v>
      </c>
      <c r="D202" s="28" t="s">
        <v>129</v>
      </c>
      <c r="E202" s="29" t="s">
        <v>4</v>
      </c>
      <c r="F202" s="43">
        <v>4005</v>
      </c>
      <c r="G202" s="43">
        <v>2670</v>
      </c>
      <c r="H202" s="30" t="s">
        <v>11</v>
      </c>
      <c r="I202" s="73"/>
      <c r="J202" s="45"/>
    </row>
    <row r="203" spans="1:10" s="12" customFormat="1" x14ac:dyDescent="0.25">
      <c r="A203" s="27" t="s">
        <v>442</v>
      </c>
      <c r="B203" s="34" t="s">
        <v>15</v>
      </c>
      <c r="C203" s="28" t="s">
        <v>168</v>
      </c>
      <c r="D203" s="28" t="s">
        <v>129</v>
      </c>
      <c r="E203" s="29" t="s">
        <v>1121</v>
      </c>
      <c r="F203" s="43">
        <v>128662</v>
      </c>
      <c r="G203" s="43">
        <v>128661.54</v>
      </c>
      <c r="H203" s="30" t="s">
        <v>11</v>
      </c>
      <c r="I203" s="73"/>
      <c r="J203" s="45"/>
    </row>
    <row r="204" spans="1:10" s="12" customFormat="1" x14ac:dyDescent="0.25">
      <c r="A204" s="27" t="s">
        <v>443</v>
      </c>
      <c r="B204" s="34" t="s">
        <v>15</v>
      </c>
      <c r="C204" s="28" t="s">
        <v>169</v>
      </c>
      <c r="D204" s="28" t="s">
        <v>125</v>
      </c>
      <c r="E204" s="29" t="s">
        <v>4</v>
      </c>
      <c r="F204" s="43">
        <v>30000</v>
      </c>
      <c r="G204" s="43">
        <v>30000</v>
      </c>
      <c r="H204" s="30" t="s">
        <v>11</v>
      </c>
      <c r="I204" s="73"/>
      <c r="J204" s="45"/>
    </row>
    <row r="205" spans="1:10" s="12" customFormat="1" x14ac:dyDescent="0.25">
      <c r="A205" s="179" t="s">
        <v>768</v>
      </c>
      <c r="B205" s="194" t="s">
        <v>15</v>
      </c>
      <c r="C205" s="182" t="s">
        <v>1162</v>
      </c>
      <c r="D205" s="182" t="s">
        <v>988</v>
      </c>
      <c r="E205" s="195" t="s">
        <v>4</v>
      </c>
      <c r="F205" s="196">
        <v>2000</v>
      </c>
      <c r="G205" s="196">
        <v>1863.5</v>
      </c>
      <c r="H205" s="185" t="s">
        <v>11</v>
      </c>
      <c r="I205" s="201"/>
      <c r="J205" s="198"/>
    </row>
    <row r="206" spans="1:10" s="12" customFormat="1" x14ac:dyDescent="0.25">
      <c r="A206" s="179" t="s">
        <v>769</v>
      </c>
      <c r="B206" s="194" t="s">
        <v>15</v>
      </c>
      <c r="C206" s="182" t="s">
        <v>1163</v>
      </c>
      <c r="D206" s="182" t="s">
        <v>126</v>
      </c>
      <c r="E206" s="195" t="s">
        <v>4</v>
      </c>
      <c r="F206" s="196">
        <v>30000</v>
      </c>
      <c r="G206" s="196">
        <v>38304.550000000003</v>
      </c>
      <c r="H206" s="185" t="s">
        <v>11</v>
      </c>
      <c r="I206" s="201"/>
      <c r="J206" s="198"/>
    </row>
    <row r="207" spans="1:10" s="12" customFormat="1" x14ac:dyDescent="0.25">
      <c r="A207" s="179" t="s">
        <v>770</v>
      </c>
      <c r="B207" s="194" t="s">
        <v>15</v>
      </c>
      <c r="C207" s="182" t="s">
        <v>1164</v>
      </c>
      <c r="D207" s="182" t="s">
        <v>126</v>
      </c>
      <c r="E207" s="195" t="s">
        <v>4</v>
      </c>
      <c r="F207" s="196">
        <v>10000</v>
      </c>
      <c r="G207" s="196">
        <v>9649.64</v>
      </c>
      <c r="H207" s="185" t="s">
        <v>11</v>
      </c>
      <c r="I207" s="201"/>
      <c r="J207" s="198"/>
    </row>
    <row r="208" spans="1:10" s="12" customFormat="1" x14ac:dyDescent="0.25">
      <c r="A208" s="179" t="s">
        <v>771</v>
      </c>
      <c r="B208" s="194" t="s">
        <v>15</v>
      </c>
      <c r="C208" s="182" t="s">
        <v>1165</v>
      </c>
      <c r="D208" s="182" t="s">
        <v>126</v>
      </c>
      <c r="E208" s="195" t="s">
        <v>4</v>
      </c>
      <c r="F208" s="196">
        <v>10000</v>
      </c>
      <c r="G208" s="196">
        <v>8997.5300000000007</v>
      </c>
      <c r="H208" s="185" t="s">
        <v>11</v>
      </c>
      <c r="I208" s="201"/>
      <c r="J208" s="198"/>
    </row>
    <row r="209" spans="1:10" s="12" customFormat="1" x14ac:dyDescent="0.25">
      <c r="A209" s="179" t="s">
        <v>772</v>
      </c>
      <c r="B209" s="194" t="s">
        <v>15</v>
      </c>
      <c r="C209" s="182" t="s">
        <v>1166</v>
      </c>
      <c r="D209" s="182" t="s">
        <v>126</v>
      </c>
      <c r="E209" s="195" t="s">
        <v>4</v>
      </c>
      <c r="F209" s="196">
        <v>25000</v>
      </c>
      <c r="G209" s="196">
        <v>24808.38</v>
      </c>
      <c r="H209" s="185" t="s">
        <v>11</v>
      </c>
      <c r="I209" s="201"/>
      <c r="J209" s="198"/>
    </row>
    <row r="210" spans="1:10" s="12" customFormat="1" x14ac:dyDescent="0.25">
      <c r="A210" s="27" t="s">
        <v>773</v>
      </c>
      <c r="B210" s="105" t="s">
        <v>15</v>
      </c>
      <c r="C210" s="66" t="s">
        <v>83</v>
      </c>
      <c r="D210" s="29" t="s">
        <v>129</v>
      </c>
      <c r="E210" s="66" t="s">
        <v>4</v>
      </c>
      <c r="F210" s="67">
        <v>61614</v>
      </c>
      <c r="G210" s="67">
        <v>61614</v>
      </c>
      <c r="H210" s="30" t="s">
        <v>11</v>
      </c>
      <c r="I210" s="108"/>
      <c r="J210" s="68"/>
    </row>
    <row r="211" spans="1:10" s="12" customFormat="1" x14ac:dyDescent="0.25">
      <c r="A211" s="18" t="s">
        <v>774</v>
      </c>
      <c r="B211" s="55" t="s">
        <v>15</v>
      </c>
      <c r="C211" s="56" t="s">
        <v>829</v>
      </c>
      <c r="D211" s="20" t="s">
        <v>153</v>
      </c>
      <c r="E211" s="56" t="s">
        <v>4</v>
      </c>
      <c r="F211" s="57">
        <v>0</v>
      </c>
      <c r="G211" s="57">
        <v>0</v>
      </c>
      <c r="H211" s="57" t="s">
        <v>982</v>
      </c>
      <c r="I211" s="60"/>
      <c r="J211" s="59"/>
    </row>
    <row r="212" spans="1:10" s="12" customFormat="1" x14ac:dyDescent="0.25">
      <c r="A212" s="18" t="s">
        <v>775</v>
      </c>
      <c r="B212" s="55" t="s">
        <v>15</v>
      </c>
      <c r="C212" s="56" t="s">
        <v>830</v>
      </c>
      <c r="D212" s="20" t="s">
        <v>153</v>
      </c>
      <c r="E212" s="56" t="s">
        <v>4</v>
      </c>
      <c r="F212" s="57">
        <v>0</v>
      </c>
      <c r="G212" s="57">
        <v>0</v>
      </c>
      <c r="H212" s="57" t="s">
        <v>982</v>
      </c>
      <c r="I212" s="60"/>
      <c r="J212" s="59"/>
    </row>
    <row r="213" spans="1:10" s="12" customFormat="1" x14ac:dyDescent="0.25">
      <c r="A213" s="18" t="s">
        <v>776</v>
      </c>
      <c r="B213" s="55" t="s">
        <v>15</v>
      </c>
      <c r="C213" s="56" t="s">
        <v>831</v>
      </c>
      <c r="D213" s="20" t="s">
        <v>153</v>
      </c>
      <c r="E213" s="56" t="s">
        <v>4</v>
      </c>
      <c r="F213" s="57">
        <v>0</v>
      </c>
      <c r="G213" s="57">
        <v>0</v>
      </c>
      <c r="H213" s="57" t="s">
        <v>982</v>
      </c>
      <c r="I213" s="60"/>
      <c r="J213" s="59"/>
    </row>
    <row r="214" spans="1:10" s="12" customFormat="1" x14ac:dyDescent="0.25">
      <c r="A214" s="18" t="s">
        <v>777</v>
      </c>
      <c r="B214" s="55" t="s">
        <v>15</v>
      </c>
      <c r="C214" s="56" t="s">
        <v>832</v>
      </c>
      <c r="D214" s="20" t="s">
        <v>153</v>
      </c>
      <c r="E214" s="56" t="s">
        <v>4</v>
      </c>
      <c r="F214" s="57">
        <v>0</v>
      </c>
      <c r="G214" s="57">
        <v>0</v>
      </c>
      <c r="H214" s="57" t="s">
        <v>982</v>
      </c>
      <c r="I214" s="60"/>
      <c r="J214" s="59"/>
    </row>
    <row r="215" spans="1:10" s="12" customFormat="1" x14ac:dyDescent="0.25">
      <c r="A215" s="18" t="s">
        <v>778</v>
      </c>
      <c r="B215" s="55" t="s">
        <v>15</v>
      </c>
      <c r="C215" s="56" t="s">
        <v>833</v>
      </c>
      <c r="D215" s="20" t="s">
        <v>153</v>
      </c>
      <c r="E215" s="56" t="s">
        <v>4</v>
      </c>
      <c r="F215" s="57">
        <v>0</v>
      </c>
      <c r="G215" s="57">
        <v>0</v>
      </c>
      <c r="H215" s="57" t="s">
        <v>982</v>
      </c>
      <c r="I215" s="60"/>
      <c r="J215" s="59"/>
    </row>
    <row r="216" spans="1:10" s="12" customFormat="1" x14ac:dyDescent="0.25">
      <c r="A216" s="18" t="s">
        <v>779</v>
      </c>
      <c r="B216" s="55" t="s">
        <v>15</v>
      </c>
      <c r="C216" s="56" t="s">
        <v>834</v>
      </c>
      <c r="D216" s="20" t="s">
        <v>153</v>
      </c>
      <c r="E216" s="56" t="s">
        <v>4</v>
      </c>
      <c r="F216" s="57">
        <v>0</v>
      </c>
      <c r="G216" s="57">
        <v>0</v>
      </c>
      <c r="H216" s="57" t="s">
        <v>982</v>
      </c>
      <c r="I216" s="60"/>
      <c r="J216" s="59"/>
    </row>
    <row r="217" spans="1:10" s="12" customFormat="1" x14ac:dyDescent="0.25">
      <c r="A217" s="149" t="s">
        <v>780</v>
      </c>
      <c r="B217" s="164" t="s">
        <v>15</v>
      </c>
      <c r="C217" s="165" t="s">
        <v>835</v>
      </c>
      <c r="D217" s="151" t="s">
        <v>153</v>
      </c>
      <c r="E217" s="165" t="s">
        <v>4</v>
      </c>
      <c r="F217" s="167">
        <v>1000</v>
      </c>
      <c r="G217" s="167">
        <v>0</v>
      </c>
      <c r="H217" s="154" t="s">
        <v>1156</v>
      </c>
      <c r="I217" s="178"/>
      <c r="J217" s="171"/>
    </row>
    <row r="218" spans="1:10" s="12" customFormat="1" x14ac:dyDescent="0.25">
      <c r="A218" s="18" t="s">
        <v>781</v>
      </c>
      <c r="B218" s="55" t="s">
        <v>15</v>
      </c>
      <c r="C218" s="56" t="s">
        <v>836</v>
      </c>
      <c r="D218" s="20" t="s">
        <v>153</v>
      </c>
      <c r="E218" s="56" t="s">
        <v>4</v>
      </c>
      <c r="F218" s="57">
        <v>0</v>
      </c>
      <c r="G218" s="57">
        <v>0</v>
      </c>
      <c r="H218" s="57" t="s">
        <v>982</v>
      </c>
      <c r="I218" s="60"/>
      <c r="J218" s="59"/>
    </row>
    <row r="219" spans="1:10" s="12" customFormat="1" x14ac:dyDescent="0.25">
      <c r="A219" s="69" t="s">
        <v>782</v>
      </c>
      <c r="B219" s="109" t="s">
        <v>15</v>
      </c>
      <c r="C219" s="110" t="s">
        <v>837</v>
      </c>
      <c r="D219" s="70" t="s">
        <v>989</v>
      </c>
      <c r="E219" s="70" t="s">
        <v>1121</v>
      </c>
      <c r="F219" s="111">
        <v>9000</v>
      </c>
      <c r="G219" s="111">
        <v>9000</v>
      </c>
      <c r="H219" s="90" t="s">
        <v>1115</v>
      </c>
      <c r="I219" s="141"/>
      <c r="J219" s="113"/>
    </row>
    <row r="220" spans="1:10" s="12" customFormat="1" x14ac:dyDescent="0.25">
      <c r="A220" s="69" t="s">
        <v>783</v>
      </c>
      <c r="B220" s="109" t="s">
        <v>15</v>
      </c>
      <c r="C220" s="110" t="s">
        <v>838</v>
      </c>
      <c r="D220" s="70" t="s">
        <v>125</v>
      </c>
      <c r="E220" s="70" t="s">
        <v>1121</v>
      </c>
      <c r="F220" s="111">
        <v>14000</v>
      </c>
      <c r="G220" s="111">
        <v>14000</v>
      </c>
      <c r="H220" s="90" t="s">
        <v>1115</v>
      </c>
      <c r="I220" s="141"/>
      <c r="J220" s="113"/>
    </row>
    <row r="221" spans="1:10" s="12" customFormat="1" x14ac:dyDescent="0.25">
      <c r="A221" s="27" t="s">
        <v>784</v>
      </c>
      <c r="B221" s="105" t="s">
        <v>15</v>
      </c>
      <c r="C221" s="66" t="s">
        <v>839</v>
      </c>
      <c r="D221" s="29" t="s">
        <v>129</v>
      </c>
      <c r="E221" s="66" t="s">
        <v>4</v>
      </c>
      <c r="F221" s="67">
        <v>25000</v>
      </c>
      <c r="G221" s="67">
        <v>25000</v>
      </c>
      <c r="H221" s="30" t="s">
        <v>11</v>
      </c>
      <c r="I221" s="108"/>
      <c r="J221" s="68"/>
    </row>
    <row r="222" spans="1:10" s="12" customFormat="1" x14ac:dyDescent="0.25">
      <c r="A222" s="179" t="s">
        <v>785</v>
      </c>
      <c r="B222" s="194" t="s">
        <v>15</v>
      </c>
      <c r="C222" s="182" t="s">
        <v>840</v>
      </c>
      <c r="D222" s="182" t="s">
        <v>129</v>
      </c>
      <c r="E222" s="182" t="s">
        <v>1121</v>
      </c>
      <c r="F222" s="196">
        <v>32029.34</v>
      </c>
      <c r="G222" s="196">
        <v>25605.71</v>
      </c>
      <c r="H222" s="185" t="s">
        <v>1156</v>
      </c>
      <c r="I222" s="201"/>
      <c r="J222" s="198"/>
    </row>
    <row r="223" spans="1:10" s="12" customFormat="1" x14ac:dyDescent="0.25">
      <c r="A223" s="179" t="s">
        <v>786</v>
      </c>
      <c r="B223" s="194" t="s">
        <v>15</v>
      </c>
      <c r="C223" s="195" t="s">
        <v>841</v>
      </c>
      <c r="D223" s="182" t="s">
        <v>129</v>
      </c>
      <c r="E223" s="182" t="s">
        <v>1121</v>
      </c>
      <c r="F223" s="196">
        <v>48176</v>
      </c>
      <c r="G223" s="196">
        <v>22183.26</v>
      </c>
      <c r="H223" s="185" t="s">
        <v>1156</v>
      </c>
      <c r="I223" s="201"/>
      <c r="J223" s="198"/>
    </row>
    <row r="224" spans="1:10" s="12" customFormat="1" x14ac:dyDescent="0.25">
      <c r="A224" s="149" t="s">
        <v>787</v>
      </c>
      <c r="B224" s="164" t="s">
        <v>15</v>
      </c>
      <c r="C224" s="165" t="s">
        <v>842</v>
      </c>
      <c r="D224" s="151" t="s">
        <v>990</v>
      </c>
      <c r="E224" s="151" t="s">
        <v>1121</v>
      </c>
      <c r="F224" s="167">
        <v>14000</v>
      </c>
      <c r="G224" s="167">
        <v>0</v>
      </c>
      <c r="H224" s="154" t="s">
        <v>1156</v>
      </c>
      <c r="I224" s="178"/>
      <c r="J224" s="171"/>
    </row>
    <row r="225" spans="1:10" s="12" customFormat="1" x14ac:dyDescent="0.25">
      <c r="A225" s="27" t="s">
        <v>788</v>
      </c>
      <c r="B225" s="105" t="s">
        <v>15</v>
      </c>
      <c r="C225" s="66" t="s">
        <v>843</v>
      </c>
      <c r="D225" s="29" t="s">
        <v>129</v>
      </c>
      <c r="E225" s="66" t="s">
        <v>4</v>
      </c>
      <c r="F225" s="67">
        <v>1738.8</v>
      </c>
      <c r="G225" s="67">
        <v>1738.8</v>
      </c>
      <c r="H225" s="30" t="s">
        <v>11</v>
      </c>
      <c r="I225" s="108"/>
      <c r="J225" s="68"/>
    </row>
    <row r="226" spans="1:10" s="12" customFormat="1" x14ac:dyDescent="0.25">
      <c r="A226" s="69" t="s">
        <v>789</v>
      </c>
      <c r="B226" s="109" t="s">
        <v>15</v>
      </c>
      <c r="C226" s="110" t="s">
        <v>844</v>
      </c>
      <c r="D226" s="70" t="s">
        <v>128</v>
      </c>
      <c r="E226" s="70" t="s">
        <v>1121</v>
      </c>
      <c r="F226" s="111">
        <v>21500</v>
      </c>
      <c r="G226" s="111">
        <v>21500</v>
      </c>
      <c r="H226" s="90" t="s">
        <v>1115</v>
      </c>
      <c r="I226" s="141"/>
      <c r="J226" s="113"/>
    </row>
    <row r="227" spans="1:10" s="12" customFormat="1" x14ac:dyDescent="0.25">
      <c r="A227" s="27" t="s">
        <v>790</v>
      </c>
      <c r="B227" s="105" t="s">
        <v>15</v>
      </c>
      <c r="C227" s="66" t="s">
        <v>845</v>
      </c>
      <c r="D227" s="29" t="s">
        <v>128</v>
      </c>
      <c r="E227" s="29" t="s">
        <v>1121</v>
      </c>
      <c r="F227" s="67">
        <v>3525.9</v>
      </c>
      <c r="G227" s="67">
        <v>3525.9</v>
      </c>
      <c r="H227" s="30" t="s">
        <v>11</v>
      </c>
      <c r="I227" s="108"/>
      <c r="J227" s="68"/>
    </row>
    <row r="228" spans="1:10" s="12" customFormat="1" x14ac:dyDescent="0.25">
      <c r="A228" s="27" t="s">
        <v>791</v>
      </c>
      <c r="B228" s="105" t="s">
        <v>15</v>
      </c>
      <c r="C228" s="66" t="s">
        <v>846</v>
      </c>
      <c r="D228" s="29" t="s">
        <v>128</v>
      </c>
      <c r="E228" s="29" t="s">
        <v>1121</v>
      </c>
      <c r="F228" s="67">
        <v>1759.8</v>
      </c>
      <c r="G228" s="67">
        <v>1759.8</v>
      </c>
      <c r="H228" s="30" t="s">
        <v>11</v>
      </c>
      <c r="I228" s="108"/>
      <c r="J228" s="68"/>
    </row>
    <row r="229" spans="1:10" s="12" customFormat="1" x14ac:dyDescent="0.25">
      <c r="A229" s="27" t="s">
        <v>792</v>
      </c>
      <c r="B229" s="105" t="s">
        <v>15</v>
      </c>
      <c r="C229" s="66" t="s">
        <v>847</v>
      </c>
      <c r="D229" s="29" t="s">
        <v>128</v>
      </c>
      <c r="E229" s="29" t="s">
        <v>1121</v>
      </c>
      <c r="F229" s="67">
        <v>4691.3999999999996</v>
      </c>
      <c r="G229" s="67">
        <v>4691.3999999999996</v>
      </c>
      <c r="H229" s="30" t="s">
        <v>11</v>
      </c>
      <c r="I229" s="108"/>
      <c r="J229" s="68"/>
    </row>
    <row r="230" spans="1:10" s="12" customFormat="1" x14ac:dyDescent="0.25">
      <c r="A230" s="27" t="s">
        <v>793</v>
      </c>
      <c r="B230" s="105" t="s">
        <v>15</v>
      </c>
      <c r="C230" s="66" t="s">
        <v>903</v>
      </c>
      <c r="D230" s="29" t="s">
        <v>128</v>
      </c>
      <c r="E230" s="29" t="s">
        <v>1121</v>
      </c>
      <c r="F230" s="67">
        <v>8118.6</v>
      </c>
      <c r="G230" s="67">
        <v>8118.6</v>
      </c>
      <c r="H230" s="30" t="s">
        <v>11</v>
      </c>
      <c r="I230" s="108"/>
      <c r="J230" s="68"/>
    </row>
    <row r="231" spans="1:10" s="12" customFormat="1" x14ac:dyDescent="0.25">
      <c r="A231" s="27" t="s">
        <v>794</v>
      </c>
      <c r="B231" s="105" t="s">
        <v>15</v>
      </c>
      <c r="C231" s="66" t="s">
        <v>904</v>
      </c>
      <c r="D231" s="29" t="s">
        <v>128</v>
      </c>
      <c r="E231" s="29" t="s">
        <v>1121</v>
      </c>
      <c r="F231" s="67">
        <v>1249.5</v>
      </c>
      <c r="G231" s="67">
        <v>1249.5</v>
      </c>
      <c r="H231" s="30" t="s">
        <v>11</v>
      </c>
      <c r="I231" s="108"/>
      <c r="J231" s="68"/>
    </row>
    <row r="232" spans="1:10" s="12" customFormat="1" x14ac:dyDescent="0.25">
      <c r="A232" s="27" t="s">
        <v>795</v>
      </c>
      <c r="B232" s="105" t="s">
        <v>15</v>
      </c>
      <c r="C232" s="66" t="s">
        <v>905</v>
      </c>
      <c r="D232" s="29" t="s">
        <v>128</v>
      </c>
      <c r="E232" s="29" t="s">
        <v>1121</v>
      </c>
      <c r="F232" s="67">
        <v>4328.63</v>
      </c>
      <c r="G232" s="67">
        <v>4328.63</v>
      </c>
      <c r="H232" s="30" t="s">
        <v>11</v>
      </c>
      <c r="I232" s="108"/>
      <c r="J232" s="68"/>
    </row>
    <row r="233" spans="1:10" s="12" customFormat="1" x14ac:dyDescent="0.25">
      <c r="A233" s="27" t="s">
        <v>796</v>
      </c>
      <c r="B233" s="105" t="s">
        <v>15</v>
      </c>
      <c r="C233" s="66" t="s">
        <v>906</v>
      </c>
      <c r="D233" s="29" t="s">
        <v>128</v>
      </c>
      <c r="E233" s="29" t="s">
        <v>1121</v>
      </c>
      <c r="F233" s="67">
        <v>4888.8</v>
      </c>
      <c r="G233" s="67">
        <v>4888.8</v>
      </c>
      <c r="H233" s="30" t="s">
        <v>11</v>
      </c>
      <c r="I233" s="108"/>
      <c r="J233" s="68"/>
    </row>
    <row r="234" spans="1:10" s="12" customFormat="1" x14ac:dyDescent="0.25">
      <c r="A234" s="27" t="s">
        <v>797</v>
      </c>
      <c r="B234" s="105" t="s">
        <v>15</v>
      </c>
      <c r="C234" s="66" t="s">
        <v>907</v>
      </c>
      <c r="D234" s="29" t="s">
        <v>128</v>
      </c>
      <c r="E234" s="29" t="s">
        <v>1121</v>
      </c>
      <c r="F234" s="67">
        <v>6470.63</v>
      </c>
      <c r="G234" s="67">
        <v>6470.63</v>
      </c>
      <c r="H234" s="30" t="s">
        <v>11</v>
      </c>
      <c r="I234" s="108"/>
      <c r="J234" s="68"/>
    </row>
    <row r="235" spans="1:10" s="12" customFormat="1" x14ac:dyDescent="0.25">
      <c r="A235" s="27" t="s">
        <v>798</v>
      </c>
      <c r="B235" s="105" t="s">
        <v>15</v>
      </c>
      <c r="C235" s="66" t="s">
        <v>908</v>
      </c>
      <c r="D235" s="29" t="s">
        <v>128</v>
      </c>
      <c r="E235" s="29" t="s">
        <v>1121</v>
      </c>
      <c r="F235" s="67">
        <v>5962.2</v>
      </c>
      <c r="G235" s="67">
        <v>5962.2</v>
      </c>
      <c r="H235" s="30" t="s">
        <v>11</v>
      </c>
      <c r="I235" s="108"/>
      <c r="J235" s="68"/>
    </row>
    <row r="236" spans="1:10" s="12" customFormat="1" x14ac:dyDescent="0.25">
      <c r="A236" s="69" t="s">
        <v>799</v>
      </c>
      <c r="B236" s="109" t="s">
        <v>15</v>
      </c>
      <c r="C236" s="110" t="s">
        <v>909</v>
      </c>
      <c r="D236" s="70" t="s">
        <v>128</v>
      </c>
      <c r="E236" s="70" t="s">
        <v>4</v>
      </c>
      <c r="F236" s="111">
        <v>35000</v>
      </c>
      <c r="G236" s="111">
        <v>35000</v>
      </c>
      <c r="H236" s="90" t="s">
        <v>1115</v>
      </c>
      <c r="I236" s="141"/>
      <c r="J236" s="113"/>
    </row>
    <row r="237" spans="1:10" s="12" customFormat="1" x14ac:dyDescent="0.25">
      <c r="A237" s="69" t="s">
        <v>800</v>
      </c>
      <c r="B237" s="109" t="s">
        <v>15</v>
      </c>
      <c r="C237" s="110" t="s">
        <v>910</v>
      </c>
      <c r="D237" s="70" t="s">
        <v>128</v>
      </c>
      <c r="E237" s="70" t="s">
        <v>1121</v>
      </c>
      <c r="F237" s="111">
        <v>48000</v>
      </c>
      <c r="G237" s="111">
        <v>48000</v>
      </c>
      <c r="H237" s="90" t="s">
        <v>1115</v>
      </c>
      <c r="I237" s="141"/>
      <c r="J237" s="113"/>
    </row>
    <row r="238" spans="1:10" s="12" customFormat="1" x14ac:dyDescent="0.25">
      <c r="A238" s="27" t="s">
        <v>801</v>
      </c>
      <c r="B238" s="105" t="s">
        <v>15</v>
      </c>
      <c r="C238" s="66" t="s">
        <v>911</v>
      </c>
      <c r="D238" s="29" t="s">
        <v>128</v>
      </c>
      <c r="E238" s="29" t="s">
        <v>1121</v>
      </c>
      <c r="F238" s="67">
        <v>14900</v>
      </c>
      <c r="G238" s="67">
        <v>14815.5</v>
      </c>
      <c r="H238" s="30" t="s">
        <v>11</v>
      </c>
      <c r="I238" s="108"/>
      <c r="J238" s="68"/>
    </row>
    <row r="239" spans="1:10" s="12" customFormat="1" x14ac:dyDescent="0.25">
      <c r="A239" s="18" t="s">
        <v>802</v>
      </c>
      <c r="B239" s="55" t="s">
        <v>15</v>
      </c>
      <c r="C239" s="56" t="s">
        <v>909</v>
      </c>
      <c r="D239" s="20" t="s">
        <v>128</v>
      </c>
      <c r="E239" s="20" t="s">
        <v>1121</v>
      </c>
      <c r="F239" s="57">
        <v>0</v>
      </c>
      <c r="G239" s="57">
        <v>0</v>
      </c>
      <c r="H239" s="57" t="s">
        <v>1098</v>
      </c>
      <c r="I239" s="60"/>
      <c r="J239" s="59"/>
    </row>
    <row r="240" spans="1:10" s="12" customFormat="1" x14ac:dyDescent="0.25">
      <c r="A240" s="27" t="s">
        <v>803</v>
      </c>
      <c r="B240" s="105" t="s">
        <v>15</v>
      </c>
      <c r="C240" s="66" t="s">
        <v>912</v>
      </c>
      <c r="D240" s="29" t="s">
        <v>129</v>
      </c>
      <c r="E240" s="29" t="s">
        <v>1121</v>
      </c>
      <c r="F240" s="67">
        <v>5216.3999999999996</v>
      </c>
      <c r="G240" s="67">
        <v>5216.3999999999996</v>
      </c>
      <c r="H240" s="30" t="s">
        <v>11</v>
      </c>
      <c r="I240" s="108"/>
      <c r="J240" s="68"/>
    </row>
    <row r="241" spans="1:10" s="12" customFormat="1" x14ac:dyDescent="0.25">
      <c r="A241" s="179" t="s">
        <v>804</v>
      </c>
      <c r="B241" s="194" t="s">
        <v>15</v>
      </c>
      <c r="C241" s="195" t="s">
        <v>913</v>
      </c>
      <c r="D241" s="182" t="s">
        <v>170</v>
      </c>
      <c r="E241" s="195" t="s">
        <v>4</v>
      </c>
      <c r="F241" s="196">
        <v>25000</v>
      </c>
      <c r="G241" s="196">
        <v>2580.48</v>
      </c>
      <c r="H241" s="185" t="s">
        <v>1156</v>
      </c>
      <c r="I241" s="201"/>
      <c r="J241" s="198"/>
    </row>
    <row r="242" spans="1:10" s="12" customFormat="1" x14ac:dyDescent="0.25">
      <c r="A242" s="18" t="s">
        <v>805</v>
      </c>
      <c r="B242" s="55" t="s">
        <v>15</v>
      </c>
      <c r="C242" s="56" t="s">
        <v>914</v>
      </c>
      <c r="D242" s="20" t="s">
        <v>54</v>
      </c>
      <c r="E242" s="56" t="s">
        <v>4</v>
      </c>
      <c r="F242" s="57">
        <v>0</v>
      </c>
      <c r="G242" s="57">
        <v>0</v>
      </c>
      <c r="H242" s="57" t="s">
        <v>982</v>
      </c>
      <c r="I242" s="60"/>
      <c r="J242" s="59"/>
    </row>
    <row r="243" spans="1:10" s="12" customFormat="1" x14ac:dyDescent="0.25">
      <c r="A243" s="18" t="s">
        <v>806</v>
      </c>
      <c r="B243" s="55" t="s">
        <v>15</v>
      </c>
      <c r="C243" s="56" t="s">
        <v>915</v>
      </c>
      <c r="D243" s="20" t="s">
        <v>54</v>
      </c>
      <c r="E243" s="56" t="s">
        <v>4</v>
      </c>
      <c r="F243" s="57">
        <v>0</v>
      </c>
      <c r="G243" s="57">
        <v>0</v>
      </c>
      <c r="H243" s="57" t="s">
        <v>982</v>
      </c>
      <c r="I243" s="60"/>
      <c r="J243" s="59"/>
    </row>
    <row r="244" spans="1:10" s="12" customFormat="1" x14ac:dyDescent="0.25">
      <c r="A244" s="149" t="s">
        <v>807</v>
      </c>
      <c r="B244" s="164" t="s">
        <v>15</v>
      </c>
      <c r="C244" s="165" t="s">
        <v>916</v>
      </c>
      <c r="D244" s="151" t="s">
        <v>991</v>
      </c>
      <c r="E244" s="165" t="s">
        <v>4</v>
      </c>
      <c r="F244" s="167">
        <v>2500</v>
      </c>
      <c r="G244" s="167">
        <v>0</v>
      </c>
      <c r="H244" s="154" t="s">
        <v>1156</v>
      </c>
      <c r="I244" s="178"/>
      <c r="J244" s="171"/>
    </row>
    <row r="245" spans="1:10" s="12" customFormat="1" x14ac:dyDescent="0.25">
      <c r="A245" s="149" t="s">
        <v>808</v>
      </c>
      <c r="B245" s="164" t="s">
        <v>15</v>
      </c>
      <c r="C245" s="165" t="s">
        <v>917</v>
      </c>
      <c r="D245" s="151" t="s">
        <v>990</v>
      </c>
      <c r="E245" s="165" t="s">
        <v>4</v>
      </c>
      <c r="F245" s="167">
        <v>5000</v>
      </c>
      <c r="G245" s="167">
        <v>0</v>
      </c>
      <c r="H245" s="154" t="s">
        <v>1156</v>
      </c>
      <c r="I245" s="178"/>
      <c r="J245" s="171"/>
    </row>
    <row r="246" spans="1:10" s="12" customFormat="1" x14ac:dyDescent="0.25">
      <c r="A246" s="69" t="s">
        <v>809</v>
      </c>
      <c r="B246" s="109" t="s">
        <v>15</v>
      </c>
      <c r="C246" s="110" t="s">
        <v>918</v>
      </c>
      <c r="D246" s="70" t="s">
        <v>129</v>
      </c>
      <c r="E246" s="70" t="s">
        <v>1121</v>
      </c>
      <c r="F246" s="111">
        <v>15000</v>
      </c>
      <c r="G246" s="111">
        <v>15000</v>
      </c>
      <c r="H246" s="90" t="s">
        <v>1115</v>
      </c>
      <c r="I246" s="141"/>
      <c r="J246" s="113"/>
    </row>
    <row r="247" spans="1:10" s="12" customFormat="1" x14ac:dyDescent="0.25">
      <c r="A247" s="69" t="s">
        <v>810</v>
      </c>
      <c r="B247" s="109" t="s">
        <v>15</v>
      </c>
      <c r="C247" s="110" t="s">
        <v>919</v>
      </c>
      <c r="D247" s="70" t="s">
        <v>129</v>
      </c>
      <c r="E247" s="70" t="s">
        <v>1121</v>
      </c>
      <c r="F247" s="111">
        <v>15000</v>
      </c>
      <c r="G247" s="111">
        <v>15000</v>
      </c>
      <c r="H247" s="90" t="s">
        <v>1115</v>
      </c>
      <c r="I247" s="141"/>
      <c r="J247" s="113"/>
    </row>
    <row r="248" spans="1:10" s="12" customFormat="1" x14ac:dyDescent="0.25">
      <c r="A248" s="69" t="s">
        <v>811</v>
      </c>
      <c r="B248" s="109" t="s">
        <v>15</v>
      </c>
      <c r="C248" s="110" t="s">
        <v>920</v>
      </c>
      <c r="D248" s="70" t="s">
        <v>129</v>
      </c>
      <c r="E248" s="70" t="s">
        <v>1121</v>
      </c>
      <c r="F248" s="111">
        <v>18000</v>
      </c>
      <c r="G248" s="111">
        <v>18000</v>
      </c>
      <c r="H248" s="90" t="s">
        <v>1115</v>
      </c>
      <c r="I248" s="141"/>
      <c r="J248" s="113"/>
    </row>
    <row r="249" spans="1:10" s="12" customFormat="1" x14ac:dyDescent="0.25">
      <c r="A249" s="18" t="s">
        <v>812</v>
      </c>
      <c r="B249" s="55" t="s">
        <v>15</v>
      </c>
      <c r="C249" s="56" t="s">
        <v>921</v>
      </c>
      <c r="D249" s="20" t="s">
        <v>128</v>
      </c>
      <c r="E249" s="56" t="s">
        <v>4</v>
      </c>
      <c r="F249" s="57">
        <v>0</v>
      </c>
      <c r="G249" s="57">
        <v>0</v>
      </c>
      <c r="H249" s="57" t="s">
        <v>982</v>
      </c>
      <c r="I249" s="60"/>
      <c r="J249" s="59"/>
    </row>
    <row r="250" spans="1:10" s="12" customFormat="1" x14ac:dyDescent="0.25">
      <c r="A250" s="149" t="s">
        <v>813</v>
      </c>
      <c r="B250" s="164" t="s">
        <v>15</v>
      </c>
      <c r="C250" s="165" t="s">
        <v>922</v>
      </c>
      <c r="D250" s="151" t="s">
        <v>129</v>
      </c>
      <c r="E250" s="165" t="s">
        <v>4</v>
      </c>
      <c r="F250" s="167">
        <v>2500</v>
      </c>
      <c r="G250" s="167">
        <v>0</v>
      </c>
      <c r="H250" s="154" t="s">
        <v>1156</v>
      </c>
      <c r="I250" s="178"/>
      <c r="J250" s="171"/>
    </row>
    <row r="251" spans="1:10" s="12" customFormat="1" x14ac:dyDescent="0.25">
      <c r="A251" s="149" t="s">
        <v>814</v>
      </c>
      <c r="B251" s="164" t="s">
        <v>15</v>
      </c>
      <c r="C251" s="165" t="s">
        <v>923</v>
      </c>
      <c r="D251" s="151" t="s">
        <v>129</v>
      </c>
      <c r="E251" s="165" t="s">
        <v>4</v>
      </c>
      <c r="F251" s="167">
        <v>2500</v>
      </c>
      <c r="G251" s="167">
        <v>0</v>
      </c>
      <c r="H251" s="154" t="s">
        <v>1156</v>
      </c>
      <c r="I251" s="178"/>
      <c r="J251" s="171"/>
    </row>
    <row r="252" spans="1:10" s="12" customFormat="1" x14ac:dyDescent="0.25">
      <c r="A252" s="149" t="s">
        <v>815</v>
      </c>
      <c r="B252" s="164" t="s">
        <v>15</v>
      </c>
      <c r="C252" s="165" t="s">
        <v>924</v>
      </c>
      <c r="D252" s="151" t="s">
        <v>129</v>
      </c>
      <c r="E252" s="165" t="s">
        <v>4</v>
      </c>
      <c r="F252" s="167">
        <v>2500</v>
      </c>
      <c r="G252" s="167">
        <v>0</v>
      </c>
      <c r="H252" s="154" t="s">
        <v>1156</v>
      </c>
      <c r="I252" s="178"/>
      <c r="J252" s="171"/>
    </row>
    <row r="253" spans="1:10" s="12" customFormat="1" x14ac:dyDescent="0.25">
      <c r="A253" s="149" t="s">
        <v>816</v>
      </c>
      <c r="B253" s="164" t="s">
        <v>15</v>
      </c>
      <c r="C253" s="165" t="s">
        <v>925</v>
      </c>
      <c r="D253" s="151" t="s">
        <v>129</v>
      </c>
      <c r="E253" s="165" t="s">
        <v>4</v>
      </c>
      <c r="F253" s="167">
        <v>2500</v>
      </c>
      <c r="G253" s="167">
        <v>0</v>
      </c>
      <c r="H253" s="154" t="s">
        <v>1156</v>
      </c>
      <c r="I253" s="178"/>
      <c r="J253" s="171"/>
    </row>
    <row r="254" spans="1:10" s="12" customFormat="1" x14ac:dyDescent="0.25">
      <c r="A254" s="149" t="s">
        <v>817</v>
      </c>
      <c r="B254" s="164" t="s">
        <v>15</v>
      </c>
      <c r="C254" s="165" t="s">
        <v>926</v>
      </c>
      <c r="D254" s="151" t="s">
        <v>129</v>
      </c>
      <c r="E254" s="165" t="s">
        <v>4</v>
      </c>
      <c r="F254" s="167">
        <v>2500</v>
      </c>
      <c r="G254" s="167">
        <v>0</v>
      </c>
      <c r="H254" s="154" t="s">
        <v>1156</v>
      </c>
      <c r="I254" s="178"/>
      <c r="J254" s="171"/>
    </row>
    <row r="255" spans="1:10" s="12" customFormat="1" x14ac:dyDescent="0.25">
      <c r="A255" s="149" t="s">
        <v>818</v>
      </c>
      <c r="B255" s="164" t="s">
        <v>15</v>
      </c>
      <c r="C255" s="165" t="s">
        <v>927</v>
      </c>
      <c r="D255" s="151" t="s">
        <v>129</v>
      </c>
      <c r="E255" s="165" t="s">
        <v>4</v>
      </c>
      <c r="F255" s="167">
        <v>2500</v>
      </c>
      <c r="G255" s="167">
        <v>0</v>
      </c>
      <c r="H255" s="154" t="s">
        <v>1156</v>
      </c>
      <c r="I255" s="178"/>
      <c r="J255" s="171"/>
    </row>
    <row r="256" spans="1:10" s="12" customFormat="1" x14ac:dyDescent="0.25">
      <c r="A256" s="149" t="s">
        <v>819</v>
      </c>
      <c r="B256" s="164" t="s">
        <v>15</v>
      </c>
      <c r="C256" s="165" t="s">
        <v>928</v>
      </c>
      <c r="D256" s="151" t="s">
        <v>129</v>
      </c>
      <c r="E256" s="165" t="s">
        <v>4</v>
      </c>
      <c r="F256" s="167">
        <v>3000</v>
      </c>
      <c r="G256" s="167">
        <v>0</v>
      </c>
      <c r="H256" s="154" t="s">
        <v>1156</v>
      </c>
      <c r="I256" s="178"/>
      <c r="J256" s="171"/>
    </row>
    <row r="257" spans="1:10" s="12" customFormat="1" x14ac:dyDescent="0.25">
      <c r="A257" s="149" t="s">
        <v>820</v>
      </c>
      <c r="B257" s="164" t="s">
        <v>15</v>
      </c>
      <c r="C257" s="165" t="s">
        <v>929</v>
      </c>
      <c r="D257" s="151" t="s">
        <v>129</v>
      </c>
      <c r="E257" s="165" t="s">
        <v>4</v>
      </c>
      <c r="F257" s="167">
        <v>3000</v>
      </c>
      <c r="G257" s="167">
        <v>0</v>
      </c>
      <c r="H257" s="154" t="s">
        <v>1156</v>
      </c>
      <c r="I257" s="178"/>
      <c r="J257" s="171"/>
    </row>
    <row r="258" spans="1:10" s="12" customFormat="1" x14ac:dyDescent="0.25">
      <c r="A258" s="149" t="s">
        <v>821</v>
      </c>
      <c r="B258" s="164" t="s">
        <v>15</v>
      </c>
      <c r="C258" s="165" t="s">
        <v>930</v>
      </c>
      <c r="D258" s="151" t="s">
        <v>129</v>
      </c>
      <c r="E258" s="165" t="s">
        <v>4</v>
      </c>
      <c r="F258" s="167">
        <v>3000</v>
      </c>
      <c r="G258" s="167">
        <v>0</v>
      </c>
      <c r="H258" s="154" t="s">
        <v>1156</v>
      </c>
      <c r="I258" s="178"/>
      <c r="J258" s="171"/>
    </row>
    <row r="259" spans="1:10" s="12" customFormat="1" x14ac:dyDescent="0.25">
      <c r="A259" s="149" t="s">
        <v>822</v>
      </c>
      <c r="B259" s="164" t="s">
        <v>15</v>
      </c>
      <c r="C259" s="165" t="s">
        <v>931</v>
      </c>
      <c r="D259" s="151" t="s">
        <v>129</v>
      </c>
      <c r="E259" s="165" t="s">
        <v>4</v>
      </c>
      <c r="F259" s="167">
        <v>3000</v>
      </c>
      <c r="G259" s="167">
        <v>0</v>
      </c>
      <c r="H259" s="154" t="s">
        <v>1156</v>
      </c>
      <c r="I259" s="178"/>
      <c r="J259" s="171"/>
    </row>
    <row r="260" spans="1:10" s="12" customFormat="1" x14ac:dyDescent="0.25">
      <c r="A260" s="149" t="s">
        <v>823</v>
      </c>
      <c r="B260" s="164" t="s">
        <v>15</v>
      </c>
      <c r="C260" s="165" t="s">
        <v>838</v>
      </c>
      <c r="D260" s="151" t="s">
        <v>129</v>
      </c>
      <c r="E260" s="165" t="s">
        <v>4</v>
      </c>
      <c r="F260" s="167">
        <v>2500</v>
      </c>
      <c r="G260" s="167">
        <v>0</v>
      </c>
      <c r="H260" s="154" t="s">
        <v>1156</v>
      </c>
      <c r="I260" s="178"/>
      <c r="J260" s="171"/>
    </row>
    <row r="261" spans="1:10" s="12" customFormat="1" x14ac:dyDescent="0.25">
      <c r="A261" s="149" t="s">
        <v>824</v>
      </c>
      <c r="B261" s="164" t="s">
        <v>15</v>
      </c>
      <c r="C261" s="165" t="s">
        <v>932</v>
      </c>
      <c r="D261" s="151" t="s">
        <v>129</v>
      </c>
      <c r="E261" s="165" t="s">
        <v>4</v>
      </c>
      <c r="F261" s="167">
        <v>2300</v>
      </c>
      <c r="G261" s="167">
        <v>0</v>
      </c>
      <c r="H261" s="154" t="s">
        <v>1156</v>
      </c>
      <c r="I261" s="178"/>
      <c r="J261" s="171"/>
    </row>
    <row r="262" spans="1:10" s="12" customFormat="1" x14ac:dyDescent="0.25">
      <c r="A262" s="149" t="s">
        <v>825</v>
      </c>
      <c r="B262" s="164" t="s">
        <v>15</v>
      </c>
      <c r="C262" s="165" t="s">
        <v>933</v>
      </c>
      <c r="D262" s="151" t="s">
        <v>129</v>
      </c>
      <c r="E262" s="165" t="s">
        <v>4</v>
      </c>
      <c r="F262" s="167">
        <v>2300</v>
      </c>
      <c r="G262" s="167">
        <v>0</v>
      </c>
      <c r="H262" s="154" t="s">
        <v>1156</v>
      </c>
      <c r="I262" s="178"/>
      <c r="J262" s="171"/>
    </row>
    <row r="263" spans="1:10" s="12" customFormat="1" x14ac:dyDescent="0.25">
      <c r="A263" s="27" t="s">
        <v>826</v>
      </c>
      <c r="B263" s="105" t="s">
        <v>15</v>
      </c>
      <c r="C263" s="66" t="s">
        <v>934</v>
      </c>
      <c r="D263" s="29" t="s">
        <v>129</v>
      </c>
      <c r="E263" s="66" t="s">
        <v>4</v>
      </c>
      <c r="F263" s="67">
        <v>10000</v>
      </c>
      <c r="G263" s="67">
        <v>10000</v>
      </c>
      <c r="H263" s="30" t="s">
        <v>11</v>
      </c>
      <c r="I263" s="108"/>
      <c r="J263" s="68"/>
    </row>
    <row r="264" spans="1:10" s="12" customFormat="1" x14ac:dyDescent="0.25">
      <c r="A264" s="179" t="s">
        <v>827</v>
      </c>
      <c r="B264" s="194" t="s">
        <v>15</v>
      </c>
      <c r="C264" s="195" t="s">
        <v>935</v>
      </c>
      <c r="D264" s="182" t="s">
        <v>129</v>
      </c>
      <c r="E264" s="195" t="s">
        <v>4</v>
      </c>
      <c r="F264" s="196">
        <v>10000</v>
      </c>
      <c r="G264" s="196">
        <v>0</v>
      </c>
      <c r="H264" s="185" t="s">
        <v>1156</v>
      </c>
      <c r="I264" s="201"/>
      <c r="J264" s="198"/>
    </row>
    <row r="265" spans="1:10" s="12" customFormat="1" x14ac:dyDescent="0.25">
      <c r="A265" s="179" t="s">
        <v>828</v>
      </c>
      <c r="B265" s="194" t="s">
        <v>15</v>
      </c>
      <c r="C265" s="195" t="s">
        <v>934</v>
      </c>
      <c r="D265" s="182" t="s">
        <v>54</v>
      </c>
      <c r="E265" s="195" t="s">
        <v>4</v>
      </c>
      <c r="F265" s="196">
        <v>698</v>
      </c>
      <c r="G265" s="196">
        <v>0</v>
      </c>
      <c r="H265" s="185" t="s">
        <v>1156</v>
      </c>
      <c r="I265" s="201"/>
      <c r="J265" s="198"/>
    </row>
    <row r="266" spans="1:10" s="12" customFormat="1" x14ac:dyDescent="0.25">
      <c r="A266" s="27" t="s">
        <v>1134</v>
      </c>
      <c r="B266" s="114" t="s">
        <v>15</v>
      </c>
      <c r="C266" s="29" t="s">
        <v>1135</v>
      </c>
      <c r="D266" s="29" t="s">
        <v>171</v>
      </c>
      <c r="E266" s="29" t="s">
        <v>4</v>
      </c>
      <c r="F266" s="30">
        <v>1250</v>
      </c>
      <c r="G266" s="30">
        <v>1250</v>
      </c>
      <c r="H266" s="30" t="s">
        <v>11</v>
      </c>
      <c r="I266" s="142"/>
      <c r="J266" s="32"/>
    </row>
    <row r="267" spans="1:10" s="94" customFormat="1" x14ac:dyDescent="0.25">
      <c r="A267" s="2" t="s">
        <v>1099</v>
      </c>
      <c r="B267" s="2"/>
      <c r="C267" s="98"/>
      <c r="D267" s="98"/>
      <c r="E267" s="98"/>
      <c r="F267" s="100">
        <f>SUM(F194:F266)</f>
        <v>1007642.0500000002</v>
      </c>
      <c r="G267" s="100">
        <f>SUM(G194:G266)</f>
        <v>882982.09000000008</v>
      </c>
      <c r="H267" s="100"/>
      <c r="I267" s="103"/>
      <c r="J267" s="102"/>
    </row>
    <row r="268" spans="1:10" s="12" customFormat="1" x14ac:dyDescent="0.25">
      <c r="A268" s="179" t="s">
        <v>992</v>
      </c>
      <c r="B268" s="179" t="s">
        <v>13</v>
      </c>
      <c r="C268" s="182" t="s">
        <v>1167</v>
      </c>
      <c r="D268" s="182" t="s">
        <v>54</v>
      </c>
      <c r="E268" s="182" t="s">
        <v>4</v>
      </c>
      <c r="F268" s="185">
        <v>86352</v>
      </c>
      <c r="G268" s="185">
        <v>86349</v>
      </c>
      <c r="H268" s="185" t="s">
        <v>11</v>
      </c>
      <c r="I268" s="202"/>
      <c r="J268" s="188"/>
    </row>
    <row r="269" spans="1:10" x14ac:dyDescent="0.25">
      <c r="A269" s="69" t="s">
        <v>444</v>
      </c>
      <c r="B269" s="76" t="s">
        <v>13</v>
      </c>
      <c r="C269" s="70" t="s">
        <v>81</v>
      </c>
      <c r="D269" s="70" t="s">
        <v>129</v>
      </c>
      <c r="E269" s="70" t="s">
        <v>1121</v>
      </c>
      <c r="F269" s="138">
        <v>50000</v>
      </c>
      <c r="G269" s="138">
        <v>50000</v>
      </c>
      <c r="H269" s="90" t="s">
        <v>1115</v>
      </c>
      <c r="I269" s="128"/>
      <c r="J269" s="129"/>
    </row>
    <row r="270" spans="1:10" x14ac:dyDescent="0.25">
      <c r="A270" s="27" t="s">
        <v>445</v>
      </c>
      <c r="B270" s="34" t="s">
        <v>13</v>
      </c>
      <c r="C270" s="29" t="s">
        <v>82</v>
      </c>
      <c r="D270" s="29" t="s">
        <v>198</v>
      </c>
      <c r="E270" s="29" t="s">
        <v>4</v>
      </c>
      <c r="F270" s="35">
        <v>9240</v>
      </c>
      <c r="G270" s="35">
        <v>9240</v>
      </c>
      <c r="H270" s="30" t="s">
        <v>11</v>
      </c>
      <c r="I270" s="31"/>
      <c r="J270" s="33"/>
    </row>
    <row r="271" spans="1:10" x14ac:dyDescent="0.25">
      <c r="A271" s="27" t="s">
        <v>446</v>
      </c>
      <c r="B271" s="34" t="s">
        <v>13</v>
      </c>
      <c r="C271" s="29" t="s">
        <v>83</v>
      </c>
      <c r="D271" s="29" t="s">
        <v>199</v>
      </c>
      <c r="E271" s="29" t="s">
        <v>4</v>
      </c>
      <c r="F271" s="35">
        <v>12000</v>
      </c>
      <c r="G271" s="35">
        <v>12000</v>
      </c>
      <c r="H271" s="30" t="s">
        <v>11</v>
      </c>
      <c r="I271" s="31"/>
      <c r="J271" s="32"/>
    </row>
    <row r="272" spans="1:10" x14ac:dyDescent="0.25">
      <c r="A272" s="27" t="s">
        <v>447</v>
      </c>
      <c r="B272" s="34" t="s">
        <v>13</v>
      </c>
      <c r="C272" s="29" t="s">
        <v>84</v>
      </c>
      <c r="D272" s="29" t="s">
        <v>128</v>
      </c>
      <c r="E272" s="29" t="s">
        <v>4</v>
      </c>
      <c r="F272" s="35">
        <v>7000</v>
      </c>
      <c r="G272" s="35">
        <v>7000</v>
      </c>
      <c r="H272" s="30" t="s">
        <v>11</v>
      </c>
      <c r="I272" s="31"/>
      <c r="J272" s="32"/>
    </row>
    <row r="273" spans="1:10" x14ac:dyDescent="0.25">
      <c r="A273" s="27" t="s">
        <v>448</v>
      </c>
      <c r="B273" s="34" t="s">
        <v>13</v>
      </c>
      <c r="C273" s="29" t="s">
        <v>85</v>
      </c>
      <c r="D273" s="29" t="s">
        <v>129</v>
      </c>
      <c r="E273" s="29" t="s">
        <v>1121</v>
      </c>
      <c r="F273" s="35">
        <v>19972.5</v>
      </c>
      <c r="G273" s="35">
        <v>19972.5</v>
      </c>
      <c r="H273" s="30" t="s">
        <v>11</v>
      </c>
      <c r="I273" s="31"/>
      <c r="J273" s="33"/>
    </row>
    <row r="274" spans="1:10" x14ac:dyDescent="0.25">
      <c r="A274" s="27" t="s">
        <v>449</v>
      </c>
      <c r="B274" s="34" t="s">
        <v>13</v>
      </c>
      <c r="C274" s="29" t="s">
        <v>85</v>
      </c>
      <c r="D274" s="29" t="s">
        <v>129</v>
      </c>
      <c r="E274" s="29" t="s">
        <v>1121</v>
      </c>
      <c r="F274" s="35">
        <v>2099.8000000000002</v>
      </c>
      <c r="G274" s="40">
        <v>2099.8000000000002</v>
      </c>
      <c r="H274" s="30" t="s">
        <v>11</v>
      </c>
      <c r="I274" s="31"/>
      <c r="J274" s="32"/>
    </row>
    <row r="275" spans="1:10" x14ac:dyDescent="0.25">
      <c r="A275" s="18" t="s">
        <v>450</v>
      </c>
      <c r="B275" s="37" t="s">
        <v>13</v>
      </c>
      <c r="C275" s="20" t="s">
        <v>86</v>
      </c>
      <c r="D275" s="20" t="s">
        <v>129</v>
      </c>
      <c r="E275" s="20" t="s">
        <v>1121</v>
      </c>
      <c r="F275" s="38">
        <v>0</v>
      </c>
      <c r="G275" s="41">
        <v>0</v>
      </c>
      <c r="H275" s="24" t="s">
        <v>982</v>
      </c>
      <c r="I275" s="39"/>
      <c r="J275" s="42"/>
    </row>
    <row r="276" spans="1:10" x14ac:dyDescent="0.25">
      <c r="A276" s="27" t="s">
        <v>451</v>
      </c>
      <c r="B276" s="34" t="s">
        <v>13</v>
      </c>
      <c r="C276" s="29" t="s">
        <v>87</v>
      </c>
      <c r="D276" s="29" t="s">
        <v>129</v>
      </c>
      <c r="E276" s="29" t="s">
        <v>1121</v>
      </c>
      <c r="F276" s="35">
        <v>1738.8</v>
      </c>
      <c r="G276" s="40">
        <v>1738.8</v>
      </c>
      <c r="H276" s="30" t="s">
        <v>11</v>
      </c>
      <c r="I276" s="31"/>
      <c r="J276" s="33"/>
    </row>
    <row r="277" spans="1:10" x14ac:dyDescent="0.25">
      <c r="A277" s="18" t="s">
        <v>452</v>
      </c>
      <c r="B277" s="37" t="s">
        <v>13</v>
      </c>
      <c r="C277" s="20" t="s">
        <v>88</v>
      </c>
      <c r="D277" s="20" t="s">
        <v>143</v>
      </c>
      <c r="E277" s="20" t="s">
        <v>4</v>
      </c>
      <c r="F277" s="38">
        <v>0</v>
      </c>
      <c r="G277" s="41">
        <v>0</v>
      </c>
      <c r="H277" s="24" t="s">
        <v>982</v>
      </c>
      <c r="I277" s="39"/>
      <c r="J277" s="42"/>
    </row>
    <row r="278" spans="1:10" x14ac:dyDescent="0.25">
      <c r="A278" s="69" t="s">
        <v>453</v>
      </c>
      <c r="B278" s="76" t="s">
        <v>13</v>
      </c>
      <c r="C278" s="70" t="s">
        <v>90</v>
      </c>
      <c r="D278" s="70" t="s">
        <v>128</v>
      </c>
      <c r="E278" s="70" t="s">
        <v>1121</v>
      </c>
      <c r="F278" s="138">
        <v>55000</v>
      </c>
      <c r="G278" s="143">
        <v>55000</v>
      </c>
      <c r="H278" s="90" t="s">
        <v>1115</v>
      </c>
      <c r="I278" s="121"/>
      <c r="J278" s="129"/>
    </row>
    <row r="279" spans="1:10" x14ac:dyDescent="0.25">
      <c r="A279" s="69" t="s">
        <v>454</v>
      </c>
      <c r="B279" s="76" t="s">
        <v>13</v>
      </c>
      <c r="C279" s="70" t="s">
        <v>89</v>
      </c>
      <c r="D279" s="70" t="s">
        <v>128</v>
      </c>
      <c r="E279" s="70" t="s">
        <v>1121</v>
      </c>
      <c r="F279" s="138">
        <v>45000</v>
      </c>
      <c r="G279" s="143">
        <v>45000</v>
      </c>
      <c r="H279" s="90" t="s">
        <v>1115</v>
      </c>
      <c r="I279" s="121"/>
      <c r="J279" s="129"/>
    </row>
    <row r="280" spans="1:10" x14ac:dyDescent="0.25">
      <c r="A280" s="27" t="s">
        <v>455</v>
      </c>
      <c r="B280" s="34" t="s">
        <v>13</v>
      </c>
      <c r="C280" s="29" t="s">
        <v>91</v>
      </c>
      <c r="D280" s="29" t="s">
        <v>200</v>
      </c>
      <c r="E280" s="29" t="s">
        <v>4</v>
      </c>
      <c r="F280" s="35">
        <v>7500</v>
      </c>
      <c r="G280" s="35">
        <v>7500</v>
      </c>
      <c r="H280" s="30" t="s">
        <v>11</v>
      </c>
      <c r="I280" s="31"/>
      <c r="J280" s="32"/>
    </row>
    <row r="281" spans="1:10" x14ac:dyDescent="0.25">
      <c r="A281" s="69" t="s">
        <v>456</v>
      </c>
      <c r="B281" s="76" t="s">
        <v>13</v>
      </c>
      <c r="C281" s="70" t="s">
        <v>92</v>
      </c>
      <c r="D281" s="70" t="s">
        <v>153</v>
      </c>
      <c r="E281" s="70" t="s">
        <v>1121</v>
      </c>
      <c r="F281" s="138">
        <v>5000</v>
      </c>
      <c r="G281" s="138">
        <v>5000</v>
      </c>
      <c r="H281" s="90" t="s">
        <v>1115</v>
      </c>
      <c r="I281" s="128"/>
      <c r="J281" s="129"/>
    </row>
    <row r="282" spans="1:10" s="12" customFormat="1" x14ac:dyDescent="0.25">
      <c r="A282" s="69" t="s">
        <v>457</v>
      </c>
      <c r="B282" s="76" t="s">
        <v>13</v>
      </c>
      <c r="C282" s="77" t="s">
        <v>172</v>
      </c>
      <c r="D282" s="77" t="s">
        <v>129</v>
      </c>
      <c r="E282" s="70" t="s">
        <v>1121</v>
      </c>
      <c r="F282" s="78">
        <v>5000</v>
      </c>
      <c r="G282" s="78">
        <v>5000</v>
      </c>
      <c r="H282" s="90" t="s">
        <v>1115</v>
      </c>
      <c r="I282" s="134"/>
      <c r="J282" s="79"/>
    </row>
    <row r="283" spans="1:10" s="12" customFormat="1" x14ac:dyDescent="0.25">
      <c r="A283" s="69" t="s">
        <v>458</v>
      </c>
      <c r="B283" s="76" t="s">
        <v>13</v>
      </c>
      <c r="C283" s="77" t="s">
        <v>173</v>
      </c>
      <c r="D283" s="77" t="s">
        <v>128</v>
      </c>
      <c r="E283" s="70" t="s">
        <v>1121</v>
      </c>
      <c r="F283" s="78">
        <v>25000</v>
      </c>
      <c r="G283" s="78">
        <v>25000</v>
      </c>
      <c r="H283" s="90" t="s">
        <v>1115</v>
      </c>
      <c r="I283" s="134"/>
      <c r="J283" s="79"/>
    </row>
    <row r="284" spans="1:10" s="12" customFormat="1" x14ac:dyDescent="0.25">
      <c r="A284" s="69" t="s">
        <v>459</v>
      </c>
      <c r="B284" s="76" t="s">
        <v>13</v>
      </c>
      <c r="C284" s="77" t="s">
        <v>174</v>
      </c>
      <c r="D284" s="77" t="s">
        <v>128</v>
      </c>
      <c r="E284" s="70" t="s">
        <v>1121</v>
      </c>
      <c r="F284" s="78">
        <v>100000</v>
      </c>
      <c r="G284" s="78">
        <v>100000</v>
      </c>
      <c r="H284" s="90" t="s">
        <v>1115</v>
      </c>
      <c r="I284" s="134"/>
      <c r="J284" s="79"/>
    </row>
    <row r="285" spans="1:10" s="12" customFormat="1" x14ac:dyDescent="0.25">
      <c r="A285" s="69" t="s">
        <v>460</v>
      </c>
      <c r="B285" s="76" t="s">
        <v>13</v>
      </c>
      <c r="C285" s="77" t="s">
        <v>175</v>
      </c>
      <c r="D285" s="77" t="s">
        <v>128</v>
      </c>
      <c r="E285" s="70" t="s">
        <v>1121</v>
      </c>
      <c r="F285" s="78">
        <v>75000</v>
      </c>
      <c r="G285" s="78">
        <v>75000</v>
      </c>
      <c r="H285" s="90" t="s">
        <v>1115</v>
      </c>
      <c r="I285" s="134"/>
      <c r="J285" s="79"/>
    </row>
    <row r="286" spans="1:10" s="12" customFormat="1" x14ac:dyDescent="0.25">
      <c r="A286" s="27" t="s">
        <v>461</v>
      </c>
      <c r="B286" s="34" t="s">
        <v>13</v>
      </c>
      <c r="C286" s="28" t="s">
        <v>176</v>
      </c>
      <c r="D286" s="28" t="s">
        <v>129</v>
      </c>
      <c r="E286" s="29" t="s">
        <v>1121</v>
      </c>
      <c r="F286" s="43">
        <v>4200</v>
      </c>
      <c r="G286" s="43">
        <v>4200</v>
      </c>
      <c r="H286" s="30" t="s">
        <v>11</v>
      </c>
      <c r="I286" s="44"/>
      <c r="J286" s="45"/>
    </row>
    <row r="287" spans="1:10" s="12" customFormat="1" x14ac:dyDescent="0.25">
      <c r="A287" s="27" t="s">
        <v>462</v>
      </c>
      <c r="B287" s="34" t="s">
        <v>13</v>
      </c>
      <c r="C287" s="28" t="s">
        <v>177</v>
      </c>
      <c r="D287" s="28" t="s">
        <v>129</v>
      </c>
      <c r="E287" s="29" t="s">
        <v>1121</v>
      </c>
      <c r="F287" s="43">
        <v>2500</v>
      </c>
      <c r="G287" s="43">
        <v>2884.61</v>
      </c>
      <c r="H287" s="30" t="s">
        <v>11</v>
      </c>
      <c r="I287" s="44"/>
      <c r="J287" s="45"/>
    </row>
    <row r="288" spans="1:10" s="12" customFormat="1" x14ac:dyDescent="0.25">
      <c r="A288" s="27" t="s">
        <v>463</v>
      </c>
      <c r="B288" s="34" t="s">
        <v>13</v>
      </c>
      <c r="C288" s="28" t="s">
        <v>178</v>
      </c>
      <c r="D288" s="28" t="s">
        <v>129</v>
      </c>
      <c r="E288" s="29" t="s">
        <v>4</v>
      </c>
      <c r="F288" s="43">
        <v>2480.21</v>
      </c>
      <c r="G288" s="43">
        <v>2480.21</v>
      </c>
      <c r="H288" s="30" t="s">
        <v>11</v>
      </c>
      <c r="I288" s="44"/>
      <c r="J288" s="45"/>
    </row>
    <row r="289" spans="1:10" s="12" customFormat="1" x14ac:dyDescent="0.25">
      <c r="A289" s="27" t="s">
        <v>464</v>
      </c>
      <c r="B289" s="34" t="s">
        <v>13</v>
      </c>
      <c r="C289" s="28" t="s">
        <v>179</v>
      </c>
      <c r="D289" s="28" t="s">
        <v>129</v>
      </c>
      <c r="E289" s="29" t="s">
        <v>1121</v>
      </c>
      <c r="F289" s="43">
        <v>8820</v>
      </c>
      <c r="G289" s="43">
        <v>8820</v>
      </c>
      <c r="H289" s="30" t="s">
        <v>11</v>
      </c>
      <c r="I289" s="44"/>
      <c r="J289" s="45"/>
    </row>
    <row r="290" spans="1:10" s="12" customFormat="1" x14ac:dyDescent="0.25">
      <c r="A290" s="27" t="s">
        <v>465</v>
      </c>
      <c r="B290" s="34" t="s">
        <v>13</v>
      </c>
      <c r="C290" s="28" t="s">
        <v>180</v>
      </c>
      <c r="D290" s="28" t="s">
        <v>129</v>
      </c>
      <c r="E290" s="29" t="s">
        <v>1121</v>
      </c>
      <c r="F290" s="43">
        <v>1738.8</v>
      </c>
      <c r="G290" s="43">
        <v>1738.8</v>
      </c>
      <c r="H290" s="30" t="s">
        <v>11</v>
      </c>
      <c r="I290" s="44"/>
      <c r="J290" s="45"/>
    </row>
    <row r="291" spans="1:10" s="12" customFormat="1" x14ac:dyDescent="0.25">
      <c r="A291" s="179" t="s">
        <v>466</v>
      </c>
      <c r="B291" s="180" t="s">
        <v>13</v>
      </c>
      <c r="C291" s="182" t="s">
        <v>1168</v>
      </c>
      <c r="D291" s="181" t="s">
        <v>153</v>
      </c>
      <c r="E291" s="182" t="s">
        <v>4</v>
      </c>
      <c r="F291" s="183">
        <v>25000</v>
      </c>
      <c r="G291" s="183">
        <v>24000.85</v>
      </c>
      <c r="H291" s="185" t="s">
        <v>11</v>
      </c>
      <c r="I291" s="186"/>
      <c r="J291" s="187"/>
    </row>
    <row r="292" spans="1:10" s="12" customFormat="1" x14ac:dyDescent="0.25">
      <c r="A292" s="18" t="s">
        <v>467</v>
      </c>
      <c r="B292" s="37" t="s">
        <v>13</v>
      </c>
      <c r="C292" s="19" t="s">
        <v>181</v>
      </c>
      <c r="D292" s="19" t="s">
        <v>129</v>
      </c>
      <c r="E292" s="20" t="s">
        <v>1121</v>
      </c>
      <c r="F292" s="21">
        <v>0</v>
      </c>
      <c r="G292" s="21">
        <v>0</v>
      </c>
      <c r="H292" s="24" t="s">
        <v>982</v>
      </c>
      <c r="I292" s="22"/>
      <c r="J292" s="23"/>
    </row>
    <row r="293" spans="1:10" s="12" customFormat="1" x14ac:dyDescent="0.25">
      <c r="A293" s="27" t="s">
        <v>468</v>
      </c>
      <c r="B293" s="34" t="s">
        <v>13</v>
      </c>
      <c r="C293" s="28" t="s">
        <v>182</v>
      </c>
      <c r="D293" s="28" t="s">
        <v>129</v>
      </c>
      <c r="E293" s="29" t="s">
        <v>1121</v>
      </c>
      <c r="F293" s="43">
        <v>65000</v>
      </c>
      <c r="G293" s="43">
        <v>65000</v>
      </c>
      <c r="H293" s="30" t="s">
        <v>1097</v>
      </c>
      <c r="I293" s="44"/>
      <c r="J293" s="45"/>
    </row>
    <row r="294" spans="1:10" s="12" customFormat="1" x14ac:dyDescent="0.25">
      <c r="A294" s="27" t="s">
        <v>469</v>
      </c>
      <c r="B294" s="34" t="s">
        <v>13</v>
      </c>
      <c r="C294" s="28" t="s">
        <v>183</v>
      </c>
      <c r="D294" s="28" t="s">
        <v>129</v>
      </c>
      <c r="E294" s="29" t="s">
        <v>1121</v>
      </c>
      <c r="F294" s="43">
        <v>35320</v>
      </c>
      <c r="G294" s="43">
        <v>35320</v>
      </c>
      <c r="H294" s="30" t="s">
        <v>11</v>
      </c>
      <c r="I294" s="44"/>
      <c r="J294" s="45"/>
    </row>
    <row r="295" spans="1:10" s="12" customFormat="1" x14ac:dyDescent="0.25">
      <c r="A295" s="27" t="s">
        <v>848</v>
      </c>
      <c r="B295" s="105" t="s">
        <v>13</v>
      </c>
      <c r="C295" s="66" t="s">
        <v>936</v>
      </c>
      <c r="D295" s="29" t="s">
        <v>128</v>
      </c>
      <c r="E295" s="29" t="s">
        <v>1121</v>
      </c>
      <c r="F295" s="67">
        <v>116500</v>
      </c>
      <c r="G295" s="67">
        <v>116500</v>
      </c>
      <c r="H295" s="67" t="s">
        <v>1098</v>
      </c>
      <c r="I295" s="65"/>
      <c r="J295" s="68"/>
    </row>
    <row r="296" spans="1:10" s="12" customFormat="1" x14ac:dyDescent="0.25">
      <c r="A296" s="69" t="s">
        <v>849</v>
      </c>
      <c r="B296" s="109" t="s">
        <v>13</v>
      </c>
      <c r="C296" s="110" t="s">
        <v>937</v>
      </c>
      <c r="D296" s="70" t="s">
        <v>129</v>
      </c>
      <c r="E296" s="70" t="s">
        <v>1121</v>
      </c>
      <c r="F296" s="111">
        <v>200000</v>
      </c>
      <c r="G296" s="111">
        <v>200000</v>
      </c>
      <c r="H296" s="90" t="s">
        <v>1115</v>
      </c>
      <c r="I296" s="112"/>
      <c r="J296" s="113"/>
    </row>
    <row r="297" spans="1:10" s="12" customFormat="1" x14ac:dyDescent="0.25">
      <c r="A297" s="69" t="s">
        <v>850</v>
      </c>
      <c r="B297" s="109" t="s">
        <v>13</v>
      </c>
      <c r="C297" s="110" t="s">
        <v>938</v>
      </c>
      <c r="D297" s="70" t="s">
        <v>989</v>
      </c>
      <c r="E297" s="70" t="s">
        <v>1121</v>
      </c>
      <c r="F297" s="111">
        <v>8520</v>
      </c>
      <c r="G297" s="111">
        <v>8520</v>
      </c>
      <c r="H297" s="90" t="s">
        <v>1115</v>
      </c>
      <c r="I297" s="112"/>
      <c r="J297" s="113"/>
    </row>
    <row r="298" spans="1:10" s="12" customFormat="1" x14ac:dyDescent="0.25">
      <c r="A298" s="179" t="s">
        <v>851</v>
      </c>
      <c r="B298" s="194" t="s">
        <v>13</v>
      </c>
      <c r="C298" s="195" t="s">
        <v>939</v>
      </c>
      <c r="D298" s="182" t="s">
        <v>128</v>
      </c>
      <c r="E298" s="182" t="s">
        <v>4</v>
      </c>
      <c r="F298" s="196">
        <v>5000</v>
      </c>
      <c r="G298" s="196">
        <v>0</v>
      </c>
      <c r="H298" s="185" t="s">
        <v>1156</v>
      </c>
      <c r="I298" s="197"/>
      <c r="J298" s="198"/>
    </row>
    <row r="299" spans="1:10" s="12" customFormat="1" x14ac:dyDescent="0.25">
      <c r="A299" s="18" t="s">
        <v>852</v>
      </c>
      <c r="B299" s="55" t="s">
        <v>13</v>
      </c>
      <c r="C299" s="56" t="s">
        <v>940</v>
      </c>
      <c r="D299" s="20" t="s">
        <v>125</v>
      </c>
      <c r="E299" s="20" t="s">
        <v>4</v>
      </c>
      <c r="F299" s="57">
        <v>0</v>
      </c>
      <c r="G299" s="57">
        <v>0</v>
      </c>
      <c r="H299" s="24" t="s">
        <v>982</v>
      </c>
      <c r="I299" s="58"/>
      <c r="J299" s="59"/>
    </row>
    <row r="300" spans="1:10" s="12" customFormat="1" x14ac:dyDescent="0.25">
      <c r="A300" s="69" t="s">
        <v>853</v>
      </c>
      <c r="B300" s="109" t="s">
        <v>13</v>
      </c>
      <c r="C300" s="110" t="s">
        <v>941</v>
      </c>
      <c r="D300" s="70" t="s">
        <v>989</v>
      </c>
      <c r="E300" s="70" t="s">
        <v>1121</v>
      </c>
      <c r="F300" s="111">
        <v>15000</v>
      </c>
      <c r="G300" s="111">
        <v>15000</v>
      </c>
      <c r="H300" s="90" t="s">
        <v>1115</v>
      </c>
      <c r="I300" s="112"/>
      <c r="J300" s="113"/>
    </row>
    <row r="301" spans="1:10" s="94" customFormat="1" x14ac:dyDescent="0.25">
      <c r="A301" s="2" t="s">
        <v>1099</v>
      </c>
      <c r="B301" s="2"/>
      <c r="C301" s="98"/>
      <c r="D301" s="98"/>
      <c r="E301" s="98"/>
      <c r="F301" s="100">
        <f>SUM(F268:F300)</f>
        <v>995982.11</v>
      </c>
      <c r="G301" s="100">
        <f>SUM(G268:G300)</f>
        <v>990364.57</v>
      </c>
      <c r="H301" s="100"/>
      <c r="I301" s="93"/>
      <c r="J301" s="102"/>
    </row>
    <row r="302" spans="1:10" s="94" customFormat="1" x14ac:dyDescent="0.25">
      <c r="A302" s="18" t="s">
        <v>1136</v>
      </c>
      <c r="B302" s="203" t="s">
        <v>20</v>
      </c>
      <c r="C302" s="20" t="s">
        <v>1169</v>
      </c>
      <c r="D302" s="20" t="s">
        <v>128</v>
      </c>
      <c r="E302" s="20" t="s">
        <v>1121</v>
      </c>
      <c r="F302" s="24">
        <v>0</v>
      </c>
      <c r="G302" s="24">
        <v>0</v>
      </c>
      <c r="H302" s="24" t="s">
        <v>982</v>
      </c>
      <c r="I302" s="80"/>
      <c r="J302" s="25"/>
    </row>
    <row r="303" spans="1:10" s="94" customFormat="1" x14ac:dyDescent="0.25">
      <c r="A303" s="27" t="s">
        <v>1110</v>
      </c>
      <c r="B303" s="114" t="s">
        <v>20</v>
      </c>
      <c r="C303" s="29" t="s">
        <v>1111</v>
      </c>
      <c r="D303" s="29" t="s">
        <v>128</v>
      </c>
      <c r="E303" s="29" t="s">
        <v>4</v>
      </c>
      <c r="F303" s="30">
        <v>3247.2</v>
      </c>
      <c r="G303" s="30">
        <v>3247.2</v>
      </c>
      <c r="H303" s="30" t="s">
        <v>11</v>
      </c>
      <c r="I303" s="71"/>
      <c r="J303" s="32"/>
    </row>
    <row r="304" spans="1:10" x14ac:dyDescent="0.25">
      <c r="A304" s="18" t="s">
        <v>470</v>
      </c>
      <c r="B304" s="37" t="s">
        <v>20</v>
      </c>
      <c r="C304" s="20" t="s">
        <v>184</v>
      </c>
      <c r="D304" s="20" t="s">
        <v>128</v>
      </c>
      <c r="E304" s="20" t="s">
        <v>1121</v>
      </c>
      <c r="F304" s="38">
        <v>0</v>
      </c>
      <c r="G304" s="38">
        <v>0</v>
      </c>
      <c r="H304" s="24" t="s">
        <v>982</v>
      </c>
      <c r="I304" s="39"/>
      <c r="J304" s="25"/>
    </row>
    <row r="305" spans="1:10" s="12" customFormat="1" x14ac:dyDescent="0.25">
      <c r="A305" s="27" t="s">
        <v>471</v>
      </c>
      <c r="B305" s="34" t="s">
        <v>20</v>
      </c>
      <c r="C305" s="28" t="s">
        <v>185</v>
      </c>
      <c r="D305" s="28" t="s">
        <v>166</v>
      </c>
      <c r="E305" s="29" t="s">
        <v>4</v>
      </c>
      <c r="F305" s="43">
        <v>10392.66</v>
      </c>
      <c r="G305" s="43">
        <v>10392.66</v>
      </c>
      <c r="H305" s="30" t="s">
        <v>11</v>
      </c>
      <c r="I305" s="44"/>
      <c r="J305" s="45"/>
    </row>
    <row r="306" spans="1:10" s="12" customFormat="1" x14ac:dyDescent="0.25">
      <c r="A306" s="69" t="s">
        <v>472</v>
      </c>
      <c r="B306" s="76" t="s">
        <v>20</v>
      </c>
      <c r="C306" s="77" t="s">
        <v>186</v>
      </c>
      <c r="D306" s="77" t="s">
        <v>128</v>
      </c>
      <c r="E306" s="70" t="s">
        <v>4</v>
      </c>
      <c r="F306" s="78">
        <v>120000</v>
      </c>
      <c r="G306" s="78">
        <v>120000</v>
      </c>
      <c r="H306" s="90" t="s">
        <v>1115</v>
      </c>
      <c r="I306" s="134"/>
      <c r="J306" s="79"/>
    </row>
    <row r="307" spans="1:10" s="12" customFormat="1" x14ac:dyDescent="0.25">
      <c r="A307" s="18" t="s">
        <v>473</v>
      </c>
      <c r="B307" s="37" t="s">
        <v>20</v>
      </c>
      <c r="C307" s="19" t="s">
        <v>187</v>
      </c>
      <c r="D307" s="19" t="s">
        <v>128</v>
      </c>
      <c r="E307" s="20" t="s">
        <v>1121</v>
      </c>
      <c r="F307" s="21">
        <v>0</v>
      </c>
      <c r="G307" s="21">
        <v>0</v>
      </c>
      <c r="H307" s="24" t="s">
        <v>982</v>
      </c>
      <c r="I307" s="22"/>
      <c r="J307" s="23"/>
    </row>
    <row r="308" spans="1:10" s="12" customFormat="1" x14ac:dyDescent="0.25">
      <c r="A308" s="69" t="s">
        <v>474</v>
      </c>
      <c r="B308" s="76" t="s">
        <v>20</v>
      </c>
      <c r="C308" s="77" t="s">
        <v>188</v>
      </c>
      <c r="D308" s="77" t="s">
        <v>128</v>
      </c>
      <c r="E308" s="70" t="s">
        <v>1121</v>
      </c>
      <c r="F308" s="78">
        <v>109536</v>
      </c>
      <c r="G308" s="78">
        <v>109536</v>
      </c>
      <c r="H308" s="90" t="s">
        <v>1115</v>
      </c>
      <c r="I308" s="134"/>
      <c r="J308" s="79"/>
    </row>
    <row r="309" spans="1:10" s="12" customFormat="1" x14ac:dyDescent="0.25">
      <c r="A309" s="149" t="s">
        <v>475</v>
      </c>
      <c r="B309" s="150" t="s">
        <v>20</v>
      </c>
      <c r="C309" s="151" t="s">
        <v>189</v>
      </c>
      <c r="D309" s="159" t="s">
        <v>128</v>
      </c>
      <c r="E309" s="151" t="s">
        <v>1121</v>
      </c>
      <c r="F309" s="160">
        <v>117414.5</v>
      </c>
      <c r="G309" s="160">
        <v>0</v>
      </c>
      <c r="H309" s="154" t="s">
        <v>1156</v>
      </c>
      <c r="I309" s="161"/>
      <c r="J309" s="174"/>
    </row>
    <row r="310" spans="1:10" s="12" customFormat="1" x14ac:dyDescent="0.25">
      <c r="A310" s="18" t="s">
        <v>476</v>
      </c>
      <c r="B310" s="37" t="s">
        <v>20</v>
      </c>
      <c r="C310" s="19" t="s">
        <v>190</v>
      </c>
      <c r="D310" s="19" t="s">
        <v>153</v>
      </c>
      <c r="E310" s="20" t="s">
        <v>4</v>
      </c>
      <c r="F310" s="21">
        <v>0</v>
      </c>
      <c r="G310" s="21">
        <v>0</v>
      </c>
      <c r="H310" s="57" t="s">
        <v>1098</v>
      </c>
      <c r="I310" s="22"/>
      <c r="J310" s="23"/>
    </row>
    <row r="311" spans="1:10" s="12" customFormat="1" x14ac:dyDescent="0.25">
      <c r="A311" s="18" t="s">
        <v>477</v>
      </c>
      <c r="B311" s="37" t="s">
        <v>20</v>
      </c>
      <c r="C311" s="19" t="s">
        <v>191</v>
      </c>
      <c r="D311" s="19" t="s">
        <v>153</v>
      </c>
      <c r="E311" s="20" t="s">
        <v>4</v>
      </c>
      <c r="F311" s="21">
        <v>0</v>
      </c>
      <c r="G311" s="21">
        <v>0</v>
      </c>
      <c r="H311" s="24" t="s">
        <v>982</v>
      </c>
      <c r="I311" s="22"/>
      <c r="J311" s="23"/>
    </row>
    <row r="312" spans="1:10" s="12" customFormat="1" x14ac:dyDescent="0.25">
      <c r="A312" s="18" t="s">
        <v>478</v>
      </c>
      <c r="B312" s="37" t="s">
        <v>20</v>
      </c>
      <c r="C312" s="19" t="s">
        <v>192</v>
      </c>
      <c r="D312" s="19" t="s">
        <v>129</v>
      </c>
      <c r="E312" s="20" t="s">
        <v>1121</v>
      </c>
      <c r="F312" s="21">
        <v>0</v>
      </c>
      <c r="G312" s="21">
        <v>0</v>
      </c>
      <c r="H312" s="24" t="s">
        <v>982</v>
      </c>
      <c r="I312" s="22"/>
      <c r="J312" s="23"/>
    </row>
    <row r="313" spans="1:10" s="12" customFormat="1" x14ac:dyDescent="0.25">
      <c r="A313" s="27" t="s">
        <v>479</v>
      </c>
      <c r="B313" s="34" t="s">
        <v>20</v>
      </c>
      <c r="C313" s="28" t="s">
        <v>193</v>
      </c>
      <c r="D313" s="28" t="s">
        <v>128</v>
      </c>
      <c r="E313" s="29" t="s">
        <v>1121</v>
      </c>
      <c r="F313" s="43">
        <v>10127</v>
      </c>
      <c r="G313" s="43">
        <v>10127</v>
      </c>
      <c r="H313" s="30" t="s">
        <v>11</v>
      </c>
      <c r="I313" s="44"/>
      <c r="J313" s="45"/>
    </row>
    <row r="314" spans="1:10" s="12" customFormat="1" x14ac:dyDescent="0.25">
      <c r="A314" s="18" t="s">
        <v>480</v>
      </c>
      <c r="B314" s="37" t="s">
        <v>20</v>
      </c>
      <c r="C314" s="19" t="s">
        <v>194</v>
      </c>
      <c r="D314" s="19" t="s">
        <v>128</v>
      </c>
      <c r="E314" s="20" t="s">
        <v>1121</v>
      </c>
      <c r="F314" s="21">
        <v>0</v>
      </c>
      <c r="G314" s="21">
        <v>0</v>
      </c>
      <c r="H314" s="24" t="s">
        <v>982</v>
      </c>
      <c r="I314" s="22"/>
      <c r="J314" s="23"/>
    </row>
    <row r="315" spans="1:10" s="12" customFormat="1" x14ac:dyDescent="0.25">
      <c r="A315" s="18" t="s">
        <v>481</v>
      </c>
      <c r="B315" s="37" t="s">
        <v>20</v>
      </c>
      <c r="C315" s="19" t="s">
        <v>195</v>
      </c>
      <c r="D315" s="19" t="s">
        <v>128</v>
      </c>
      <c r="E315" s="20" t="s">
        <v>4</v>
      </c>
      <c r="F315" s="21">
        <v>0</v>
      </c>
      <c r="G315" s="21">
        <v>0</v>
      </c>
      <c r="H315" s="24" t="s">
        <v>982</v>
      </c>
      <c r="I315" s="22"/>
      <c r="J315" s="23"/>
    </row>
    <row r="316" spans="1:10" s="12" customFormat="1" x14ac:dyDescent="0.25">
      <c r="A316" s="69" t="s">
        <v>482</v>
      </c>
      <c r="B316" s="76" t="s">
        <v>20</v>
      </c>
      <c r="C316" s="77" t="s">
        <v>196</v>
      </c>
      <c r="D316" s="77" t="s">
        <v>128</v>
      </c>
      <c r="E316" s="70" t="s">
        <v>4</v>
      </c>
      <c r="F316" s="78">
        <v>150556.35</v>
      </c>
      <c r="G316" s="78">
        <v>150556.35</v>
      </c>
      <c r="H316" s="90" t="s">
        <v>1115</v>
      </c>
      <c r="I316" s="134"/>
      <c r="J316" s="79"/>
    </row>
    <row r="317" spans="1:10" s="12" customFormat="1" x14ac:dyDescent="0.25">
      <c r="A317" s="18" t="s">
        <v>483</v>
      </c>
      <c r="B317" s="37" t="s">
        <v>20</v>
      </c>
      <c r="C317" s="19" t="s">
        <v>197</v>
      </c>
      <c r="D317" s="19" t="s">
        <v>128</v>
      </c>
      <c r="E317" s="20" t="s">
        <v>4</v>
      </c>
      <c r="F317" s="21">
        <v>0</v>
      </c>
      <c r="G317" s="21">
        <v>0</v>
      </c>
      <c r="H317" s="24" t="s">
        <v>982</v>
      </c>
      <c r="I317" s="22"/>
      <c r="J317" s="23"/>
    </row>
    <row r="318" spans="1:10" s="12" customFormat="1" x14ac:dyDescent="0.25">
      <c r="A318" s="69" t="s">
        <v>854</v>
      </c>
      <c r="B318" s="109" t="s">
        <v>20</v>
      </c>
      <c r="C318" s="110" t="s">
        <v>942</v>
      </c>
      <c r="D318" s="77" t="s">
        <v>128</v>
      </c>
      <c r="E318" s="110" t="s">
        <v>4</v>
      </c>
      <c r="F318" s="111">
        <v>194508</v>
      </c>
      <c r="G318" s="111">
        <v>194508</v>
      </c>
      <c r="H318" s="90" t="s">
        <v>1115</v>
      </c>
      <c r="I318" s="112"/>
      <c r="J318" s="113"/>
    </row>
    <row r="319" spans="1:10" s="12" customFormat="1" x14ac:dyDescent="0.25">
      <c r="A319" s="69" t="s">
        <v>855</v>
      </c>
      <c r="B319" s="109" t="s">
        <v>20</v>
      </c>
      <c r="C319" s="110" t="s">
        <v>943</v>
      </c>
      <c r="D319" s="70" t="s">
        <v>128</v>
      </c>
      <c r="E319" s="110" t="s">
        <v>4</v>
      </c>
      <c r="F319" s="111">
        <v>0</v>
      </c>
      <c r="G319" s="111">
        <v>0</v>
      </c>
      <c r="H319" s="90" t="s">
        <v>1097</v>
      </c>
      <c r="I319" s="112"/>
      <c r="J319" s="113"/>
    </row>
    <row r="320" spans="1:10" s="12" customFormat="1" x14ac:dyDescent="0.25">
      <c r="A320" s="69" t="s">
        <v>856</v>
      </c>
      <c r="B320" s="109" t="s">
        <v>20</v>
      </c>
      <c r="C320" s="110" t="s">
        <v>944</v>
      </c>
      <c r="D320" s="70" t="s">
        <v>128</v>
      </c>
      <c r="E320" s="110" t="s">
        <v>4</v>
      </c>
      <c r="F320" s="111">
        <v>0</v>
      </c>
      <c r="G320" s="111">
        <v>0</v>
      </c>
      <c r="H320" s="90" t="s">
        <v>1097</v>
      </c>
      <c r="I320" s="112"/>
      <c r="J320" s="113"/>
    </row>
    <row r="321" spans="1:10" s="12" customFormat="1" x14ac:dyDescent="0.25">
      <c r="A321" s="69" t="s">
        <v>857</v>
      </c>
      <c r="B321" s="109" t="s">
        <v>20</v>
      </c>
      <c r="C321" s="110" t="s">
        <v>945</v>
      </c>
      <c r="D321" s="70" t="s">
        <v>128</v>
      </c>
      <c r="E321" s="110" t="s">
        <v>4</v>
      </c>
      <c r="F321" s="111">
        <v>0</v>
      </c>
      <c r="G321" s="111">
        <v>0</v>
      </c>
      <c r="H321" s="90" t="s">
        <v>1097</v>
      </c>
      <c r="I321" s="112"/>
      <c r="J321" s="113"/>
    </row>
    <row r="322" spans="1:10" s="12" customFormat="1" x14ac:dyDescent="0.25">
      <c r="A322" s="69" t="s">
        <v>858</v>
      </c>
      <c r="B322" s="109" t="s">
        <v>20</v>
      </c>
      <c r="C322" s="110" t="s">
        <v>946</v>
      </c>
      <c r="D322" s="70" t="s">
        <v>128</v>
      </c>
      <c r="E322" s="110" t="s">
        <v>4</v>
      </c>
      <c r="F322" s="111">
        <v>0</v>
      </c>
      <c r="G322" s="111">
        <v>0</v>
      </c>
      <c r="H322" s="90" t="s">
        <v>1097</v>
      </c>
      <c r="I322" s="112"/>
      <c r="J322" s="113"/>
    </row>
    <row r="323" spans="1:10" s="12" customFormat="1" x14ac:dyDescent="0.25">
      <c r="A323" s="18" t="s">
        <v>859</v>
      </c>
      <c r="B323" s="55" t="s">
        <v>20</v>
      </c>
      <c r="C323" s="56" t="s">
        <v>947</v>
      </c>
      <c r="D323" s="19" t="s">
        <v>128</v>
      </c>
      <c r="E323" s="56" t="s">
        <v>4</v>
      </c>
      <c r="F323" s="57">
        <v>0</v>
      </c>
      <c r="G323" s="57">
        <v>0</v>
      </c>
      <c r="H323" s="57" t="s">
        <v>982</v>
      </c>
      <c r="I323" s="58"/>
      <c r="J323" s="59"/>
    </row>
    <row r="324" spans="1:10" s="12" customFormat="1" x14ac:dyDescent="0.25">
      <c r="A324" s="69" t="s">
        <v>860</v>
      </c>
      <c r="B324" s="109" t="s">
        <v>20</v>
      </c>
      <c r="C324" s="110" t="s">
        <v>948</v>
      </c>
      <c r="D324" s="77" t="s">
        <v>128</v>
      </c>
      <c r="E324" s="110" t="s">
        <v>4</v>
      </c>
      <c r="F324" s="111">
        <v>57000</v>
      </c>
      <c r="G324" s="111">
        <v>57000</v>
      </c>
      <c r="H324" s="90" t="s">
        <v>1115</v>
      </c>
      <c r="I324" s="112"/>
      <c r="J324" s="113"/>
    </row>
    <row r="325" spans="1:10" s="12" customFormat="1" x14ac:dyDescent="0.25">
      <c r="A325" s="27" t="s">
        <v>861</v>
      </c>
      <c r="B325" s="105" t="s">
        <v>20</v>
      </c>
      <c r="C325" s="66" t="s">
        <v>949</v>
      </c>
      <c r="D325" s="28" t="s">
        <v>128</v>
      </c>
      <c r="E325" s="66" t="s">
        <v>4</v>
      </c>
      <c r="F325" s="67">
        <v>1200</v>
      </c>
      <c r="G325" s="67">
        <v>1200</v>
      </c>
      <c r="H325" s="30" t="s">
        <v>11</v>
      </c>
      <c r="I325" s="65"/>
      <c r="J325" s="68"/>
    </row>
    <row r="326" spans="1:10" s="12" customFormat="1" x14ac:dyDescent="0.25">
      <c r="A326" s="18" t="s">
        <v>862</v>
      </c>
      <c r="B326" s="55" t="s">
        <v>20</v>
      </c>
      <c r="C326" s="56" t="s">
        <v>949</v>
      </c>
      <c r="D326" s="20" t="s">
        <v>128</v>
      </c>
      <c r="E326" s="56" t="s">
        <v>4</v>
      </c>
      <c r="F326" s="57">
        <v>0</v>
      </c>
      <c r="G326" s="57">
        <v>0</v>
      </c>
      <c r="H326" s="24" t="s">
        <v>982</v>
      </c>
      <c r="I326" s="58"/>
      <c r="J326" s="59"/>
    </row>
    <row r="327" spans="1:10" s="12" customFormat="1" x14ac:dyDescent="0.25">
      <c r="A327" s="69" t="s">
        <v>863</v>
      </c>
      <c r="B327" s="109" t="s">
        <v>20</v>
      </c>
      <c r="C327" s="110" t="s">
        <v>950</v>
      </c>
      <c r="D327" s="70" t="s">
        <v>128</v>
      </c>
      <c r="E327" s="110" t="s">
        <v>4</v>
      </c>
      <c r="F327" s="111">
        <v>0</v>
      </c>
      <c r="G327" s="111">
        <v>0</v>
      </c>
      <c r="H327" s="90" t="s">
        <v>1097</v>
      </c>
      <c r="I327" s="112"/>
      <c r="J327" s="113"/>
    </row>
    <row r="328" spans="1:10" s="12" customFormat="1" x14ac:dyDescent="0.25">
      <c r="A328" s="69" t="s">
        <v>864</v>
      </c>
      <c r="B328" s="109" t="s">
        <v>20</v>
      </c>
      <c r="C328" s="110" t="s">
        <v>951</v>
      </c>
      <c r="D328" s="70" t="s">
        <v>128</v>
      </c>
      <c r="E328" s="110" t="s">
        <v>4</v>
      </c>
      <c r="F328" s="111">
        <v>0</v>
      </c>
      <c r="G328" s="111">
        <v>0</v>
      </c>
      <c r="H328" s="90" t="s">
        <v>1097</v>
      </c>
      <c r="I328" s="112"/>
      <c r="J328" s="113"/>
    </row>
    <row r="329" spans="1:10" s="12" customFormat="1" x14ac:dyDescent="0.25">
      <c r="A329" s="69" t="s">
        <v>865</v>
      </c>
      <c r="B329" s="109" t="s">
        <v>20</v>
      </c>
      <c r="C329" s="110" t="s">
        <v>951</v>
      </c>
      <c r="D329" s="70" t="s">
        <v>128</v>
      </c>
      <c r="E329" s="110" t="s">
        <v>4</v>
      </c>
      <c r="F329" s="111">
        <v>0</v>
      </c>
      <c r="G329" s="111">
        <v>0</v>
      </c>
      <c r="H329" s="90" t="s">
        <v>1097</v>
      </c>
      <c r="I329" s="112"/>
      <c r="J329" s="113"/>
    </row>
    <row r="330" spans="1:10" s="12" customFormat="1" x14ac:dyDescent="0.25">
      <c r="A330" s="69" t="s">
        <v>866</v>
      </c>
      <c r="B330" s="109" t="s">
        <v>20</v>
      </c>
      <c r="C330" s="110" t="s">
        <v>952</v>
      </c>
      <c r="D330" s="70" t="s">
        <v>128</v>
      </c>
      <c r="E330" s="110" t="s">
        <v>4</v>
      </c>
      <c r="F330" s="111">
        <v>0</v>
      </c>
      <c r="G330" s="111">
        <v>0</v>
      </c>
      <c r="H330" s="90" t="s">
        <v>1097</v>
      </c>
      <c r="I330" s="112"/>
      <c r="J330" s="113"/>
    </row>
    <row r="331" spans="1:10" s="12" customFormat="1" x14ac:dyDescent="0.25">
      <c r="A331" s="69" t="s">
        <v>867</v>
      </c>
      <c r="B331" s="109" t="s">
        <v>20</v>
      </c>
      <c r="C331" s="110" t="s">
        <v>953</v>
      </c>
      <c r="D331" s="70" t="s">
        <v>128</v>
      </c>
      <c r="E331" s="110" t="s">
        <v>4</v>
      </c>
      <c r="F331" s="111">
        <v>0</v>
      </c>
      <c r="G331" s="111">
        <v>0</v>
      </c>
      <c r="H331" s="90" t="s">
        <v>1097</v>
      </c>
      <c r="I331" s="112"/>
      <c r="J331" s="113"/>
    </row>
    <row r="332" spans="1:10" s="12" customFormat="1" x14ac:dyDescent="0.25">
      <c r="A332" s="69" t="s">
        <v>868</v>
      </c>
      <c r="B332" s="109" t="s">
        <v>20</v>
      </c>
      <c r="C332" s="110" t="s">
        <v>954</v>
      </c>
      <c r="D332" s="70" t="s">
        <v>128</v>
      </c>
      <c r="E332" s="110" t="s">
        <v>4</v>
      </c>
      <c r="F332" s="111">
        <v>0</v>
      </c>
      <c r="G332" s="111">
        <v>0</v>
      </c>
      <c r="H332" s="90" t="s">
        <v>1097</v>
      </c>
      <c r="I332" s="112"/>
      <c r="J332" s="113"/>
    </row>
    <row r="333" spans="1:10" s="12" customFormat="1" x14ac:dyDescent="0.25">
      <c r="A333" s="69" t="s">
        <v>869</v>
      </c>
      <c r="B333" s="109" t="s">
        <v>20</v>
      </c>
      <c r="C333" s="110" t="s">
        <v>955</v>
      </c>
      <c r="D333" s="70" t="s">
        <v>128</v>
      </c>
      <c r="E333" s="110" t="s">
        <v>4</v>
      </c>
      <c r="F333" s="111">
        <v>0</v>
      </c>
      <c r="G333" s="111">
        <v>0</v>
      </c>
      <c r="H333" s="90" t="s">
        <v>1097</v>
      </c>
      <c r="I333" s="112"/>
      <c r="J333" s="113"/>
    </row>
    <row r="334" spans="1:10" s="12" customFormat="1" x14ac:dyDescent="0.25">
      <c r="A334" s="69" t="s">
        <v>870</v>
      </c>
      <c r="B334" s="109" t="s">
        <v>20</v>
      </c>
      <c r="C334" s="110" t="s">
        <v>956</v>
      </c>
      <c r="D334" s="70" t="s">
        <v>128</v>
      </c>
      <c r="E334" s="110" t="s">
        <v>4</v>
      </c>
      <c r="F334" s="111">
        <v>0</v>
      </c>
      <c r="G334" s="111">
        <v>0</v>
      </c>
      <c r="H334" s="90" t="s">
        <v>1097</v>
      </c>
      <c r="I334" s="112"/>
      <c r="J334" s="113"/>
    </row>
    <row r="335" spans="1:10" s="12" customFormat="1" x14ac:dyDescent="0.25">
      <c r="A335" s="69" t="s">
        <v>871</v>
      </c>
      <c r="B335" s="109" t="s">
        <v>20</v>
      </c>
      <c r="C335" s="110" t="s">
        <v>957</v>
      </c>
      <c r="D335" s="70" t="s">
        <v>128</v>
      </c>
      <c r="E335" s="110" t="s">
        <v>4</v>
      </c>
      <c r="F335" s="111">
        <v>0</v>
      </c>
      <c r="G335" s="111">
        <v>0</v>
      </c>
      <c r="H335" s="90" t="s">
        <v>1097</v>
      </c>
      <c r="I335" s="112"/>
      <c r="J335" s="113"/>
    </row>
    <row r="336" spans="1:10" s="12" customFormat="1" x14ac:dyDescent="0.25">
      <c r="A336" s="149" t="s">
        <v>872</v>
      </c>
      <c r="B336" s="164" t="s">
        <v>20</v>
      </c>
      <c r="C336" s="151" t="s">
        <v>1170</v>
      </c>
      <c r="D336" s="151" t="s">
        <v>126</v>
      </c>
      <c r="E336" s="165" t="s">
        <v>4</v>
      </c>
      <c r="F336" s="167">
        <v>50000</v>
      </c>
      <c r="G336" s="167">
        <v>49982.5</v>
      </c>
      <c r="H336" s="154" t="s">
        <v>11</v>
      </c>
      <c r="I336" s="168"/>
      <c r="J336" s="171"/>
    </row>
    <row r="337" spans="1:10" s="12" customFormat="1" x14ac:dyDescent="0.25">
      <c r="A337" s="18" t="s">
        <v>873</v>
      </c>
      <c r="B337" s="55" t="s">
        <v>20</v>
      </c>
      <c r="C337" s="56" t="s">
        <v>958</v>
      </c>
      <c r="D337" s="20" t="s">
        <v>171</v>
      </c>
      <c r="E337" s="56" t="s">
        <v>4</v>
      </c>
      <c r="F337" s="57">
        <v>0</v>
      </c>
      <c r="G337" s="57">
        <v>0</v>
      </c>
      <c r="H337" s="57" t="s">
        <v>982</v>
      </c>
      <c r="I337" s="58"/>
      <c r="J337" s="59"/>
    </row>
    <row r="338" spans="1:10" s="12" customFormat="1" x14ac:dyDescent="0.25">
      <c r="A338" s="27" t="s">
        <v>874</v>
      </c>
      <c r="B338" s="105" t="s">
        <v>20</v>
      </c>
      <c r="C338" s="66" t="s">
        <v>959</v>
      </c>
      <c r="D338" s="29" t="s">
        <v>128</v>
      </c>
      <c r="E338" s="66" t="s">
        <v>4</v>
      </c>
      <c r="F338" s="67">
        <v>1500</v>
      </c>
      <c r="G338" s="67">
        <v>1500</v>
      </c>
      <c r="H338" s="30" t="s">
        <v>11</v>
      </c>
      <c r="I338" s="65"/>
      <c r="J338" s="68"/>
    </row>
    <row r="339" spans="1:10" s="12" customFormat="1" x14ac:dyDescent="0.25">
      <c r="A339" s="69" t="s">
        <v>875</v>
      </c>
      <c r="B339" s="109" t="s">
        <v>20</v>
      </c>
      <c r="C339" s="110" t="s">
        <v>960</v>
      </c>
      <c r="D339" s="70" t="s">
        <v>129</v>
      </c>
      <c r="E339" s="110" t="s">
        <v>4</v>
      </c>
      <c r="F339" s="111">
        <v>177696</v>
      </c>
      <c r="G339" s="111">
        <v>177696</v>
      </c>
      <c r="H339" s="90" t="s">
        <v>1115</v>
      </c>
      <c r="I339" s="112"/>
      <c r="J339" s="113"/>
    </row>
    <row r="340" spans="1:10" s="12" customFormat="1" x14ac:dyDescent="0.25">
      <c r="A340" s="18" t="s">
        <v>876</v>
      </c>
      <c r="B340" s="55" t="s">
        <v>20</v>
      </c>
      <c r="C340" s="56" t="s">
        <v>961</v>
      </c>
      <c r="D340" s="20" t="s">
        <v>129</v>
      </c>
      <c r="E340" s="56" t="s">
        <v>4</v>
      </c>
      <c r="F340" s="57">
        <v>0</v>
      </c>
      <c r="G340" s="57">
        <v>0</v>
      </c>
      <c r="H340" s="24" t="s">
        <v>982</v>
      </c>
      <c r="I340" s="58"/>
      <c r="J340" s="59"/>
    </row>
    <row r="341" spans="1:10" s="94" customFormat="1" x14ac:dyDescent="0.25">
      <c r="A341" s="2" t="s">
        <v>1099</v>
      </c>
      <c r="B341" s="2"/>
      <c r="C341" s="98"/>
      <c r="D341" s="98"/>
      <c r="E341" s="98"/>
      <c r="F341" s="100">
        <f>SUM(F302:F340)</f>
        <v>1003177.71</v>
      </c>
      <c r="G341" s="100">
        <f>SUM(G302:G340)</f>
        <v>885745.71</v>
      </c>
      <c r="H341" s="100"/>
      <c r="I341" s="93"/>
      <c r="J341" s="102"/>
    </row>
    <row r="342" spans="1:10" s="94" customFormat="1" x14ac:dyDescent="0.25">
      <c r="A342" s="27" t="s">
        <v>1137</v>
      </c>
      <c r="B342" s="114" t="s">
        <v>7</v>
      </c>
      <c r="C342" s="29" t="s">
        <v>1146</v>
      </c>
      <c r="D342" s="29" t="s">
        <v>128</v>
      </c>
      <c r="E342" s="29"/>
      <c r="F342" s="30">
        <v>17780</v>
      </c>
      <c r="G342" s="30">
        <v>6636</v>
      </c>
      <c r="H342" s="30" t="s">
        <v>11</v>
      </c>
      <c r="I342" s="71"/>
      <c r="J342" s="32"/>
    </row>
    <row r="343" spans="1:10" s="94" customFormat="1" x14ac:dyDescent="0.25">
      <c r="A343" s="27" t="s">
        <v>1138</v>
      </c>
      <c r="B343" s="114" t="s">
        <v>7</v>
      </c>
      <c r="C343" s="29" t="s">
        <v>1147</v>
      </c>
      <c r="D343" s="29" t="s">
        <v>128</v>
      </c>
      <c r="E343" s="29"/>
      <c r="F343" s="30">
        <v>1260</v>
      </c>
      <c r="G343" s="30">
        <v>1260</v>
      </c>
      <c r="H343" s="30" t="s">
        <v>11</v>
      </c>
      <c r="I343" s="71"/>
      <c r="J343" s="32"/>
    </row>
    <row r="344" spans="1:10" s="94" customFormat="1" x14ac:dyDescent="0.25">
      <c r="A344" s="27" t="s">
        <v>1139</v>
      </c>
      <c r="B344" s="114" t="s">
        <v>7</v>
      </c>
      <c r="C344" s="29" t="s">
        <v>1148</v>
      </c>
      <c r="D344" s="29" t="s">
        <v>128</v>
      </c>
      <c r="E344" s="29"/>
      <c r="F344" s="30">
        <v>1908</v>
      </c>
      <c r="G344" s="30">
        <v>1908</v>
      </c>
      <c r="H344" s="30" t="s">
        <v>11</v>
      </c>
      <c r="I344" s="71"/>
      <c r="J344" s="32"/>
    </row>
    <row r="345" spans="1:10" s="94" customFormat="1" x14ac:dyDescent="0.25">
      <c r="A345" s="27" t="s">
        <v>1140</v>
      </c>
      <c r="B345" s="114" t="s">
        <v>7</v>
      </c>
      <c r="C345" s="29" t="s">
        <v>1149</v>
      </c>
      <c r="D345" s="29" t="s">
        <v>128</v>
      </c>
      <c r="E345" s="29"/>
      <c r="F345" s="30">
        <v>3349</v>
      </c>
      <c r="G345" s="30">
        <v>3349</v>
      </c>
      <c r="H345" s="30" t="s">
        <v>11</v>
      </c>
      <c r="I345" s="71"/>
      <c r="J345" s="32"/>
    </row>
    <row r="346" spans="1:10" s="94" customFormat="1" x14ac:dyDescent="0.25">
      <c r="A346" s="27" t="s">
        <v>1141</v>
      </c>
      <c r="B346" s="114" t="s">
        <v>7</v>
      </c>
      <c r="C346" s="29" t="s">
        <v>1150</v>
      </c>
      <c r="D346" s="29" t="s">
        <v>128</v>
      </c>
      <c r="E346" s="29"/>
      <c r="F346" s="30">
        <v>9300</v>
      </c>
      <c r="G346" s="30">
        <v>9300</v>
      </c>
      <c r="H346" s="30" t="s">
        <v>11</v>
      </c>
      <c r="I346" s="71"/>
      <c r="J346" s="32"/>
    </row>
    <row r="347" spans="1:10" s="94" customFormat="1" x14ac:dyDescent="0.25">
      <c r="A347" s="27" t="s">
        <v>1142</v>
      </c>
      <c r="B347" s="114" t="s">
        <v>7</v>
      </c>
      <c r="C347" s="29" t="s">
        <v>1151</v>
      </c>
      <c r="D347" s="29" t="s">
        <v>128</v>
      </c>
      <c r="E347" s="29"/>
      <c r="F347" s="30">
        <v>5740</v>
      </c>
      <c r="G347" s="30">
        <v>5740</v>
      </c>
      <c r="H347" s="30" t="s">
        <v>11</v>
      </c>
      <c r="I347" s="71"/>
      <c r="J347" s="32"/>
    </row>
    <row r="348" spans="1:10" s="94" customFormat="1" x14ac:dyDescent="0.25">
      <c r="A348" s="27" t="s">
        <v>1143</v>
      </c>
      <c r="B348" s="114" t="s">
        <v>7</v>
      </c>
      <c r="C348" s="29" t="s">
        <v>1152</v>
      </c>
      <c r="D348" s="29" t="s">
        <v>128</v>
      </c>
      <c r="E348" s="29"/>
      <c r="F348" s="30">
        <v>7560</v>
      </c>
      <c r="G348" s="30">
        <v>7560</v>
      </c>
      <c r="H348" s="30" t="s">
        <v>11</v>
      </c>
      <c r="I348" s="71"/>
      <c r="J348" s="32"/>
    </row>
    <row r="349" spans="1:10" s="94" customFormat="1" x14ac:dyDescent="0.25">
      <c r="A349" s="27" t="s">
        <v>1144</v>
      </c>
      <c r="B349" s="114" t="s">
        <v>7</v>
      </c>
      <c r="C349" s="29" t="s">
        <v>1153</v>
      </c>
      <c r="D349" s="29" t="s">
        <v>128</v>
      </c>
      <c r="E349" s="29"/>
      <c r="F349" s="30">
        <v>10045</v>
      </c>
      <c r="G349" s="30">
        <v>10045</v>
      </c>
      <c r="H349" s="30" t="s">
        <v>11</v>
      </c>
      <c r="I349" s="71"/>
      <c r="J349" s="32"/>
    </row>
    <row r="350" spans="1:10" s="94" customFormat="1" x14ac:dyDescent="0.25">
      <c r="A350" s="27" t="s">
        <v>1145</v>
      </c>
      <c r="B350" s="114" t="s">
        <v>7</v>
      </c>
      <c r="C350" s="29" t="s">
        <v>1154</v>
      </c>
      <c r="D350" s="29" t="s">
        <v>128</v>
      </c>
      <c r="E350" s="29"/>
      <c r="F350" s="30">
        <v>4800</v>
      </c>
      <c r="G350" s="30">
        <v>4800</v>
      </c>
      <c r="H350" s="30" t="s">
        <v>11</v>
      </c>
      <c r="I350" s="71"/>
      <c r="J350" s="32"/>
    </row>
    <row r="351" spans="1:10" s="12" customFormat="1" x14ac:dyDescent="0.25">
      <c r="A351" s="27" t="s">
        <v>993</v>
      </c>
      <c r="B351" s="114" t="s">
        <v>7</v>
      </c>
      <c r="C351" s="29" t="s">
        <v>994</v>
      </c>
      <c r="D351" s="29" t="s">
        <v>129</v>
      </c>
      <c r="E351" s="29" t="s">
        <v>4</v>
      </c>
      <c r="F351" s="30">
        <v>10898.3</v>
      </c>
      <c r="G351" s="30">
        <v>10898.3</v>
      </c>
      <c r="H351" s="30" t="s">
        <v>11</v>
      </c>
      <c r="I351" s="71"/>
      <c r="J351" s="32"/>
    </row>
    <row r="352" spans="1:10" s="12" customFormat="1" x14ac:dyDescent="0.25">
      <c r="A352" s="27" t="s">
        <v>1112</v>
      </c>
      <c r="B352" s="114" t="s">
        <v>7</v>
      </c>
      <c r="C352" s="29" t="s">
        <v>1113</v>
      </c>
      <c r="D352" s="29" t="s">
        <v>128</v>
      </c>
      <c r="E352" s="29"/>
      <c r="F352" s="30">
        <v>1136.52</v>
      </c>
      <c r="G352" s="30">
        <v>1136.52</v>
      </c>
      <c r="H352" s="30" t="s">
        <v>11</v>
      </c>
      <c r="I352" s="71"/>
      <c r="J352" s="32"/>
    </row>
    <row r="353" spans="1:10" s="12" customFormat="1" x14ac:dyDescent="0.25">
      <c r="A353" s="18" t="s">
        <v>899</v>
      </c>
      <c r="B353" s="55" t="s">
        <v>7</v>
      </c>
      <c r="C353" s="56" t="s">
        <v>900</v>
      </c>
      <c r="D353" s="56"/>
      <c r="E353" s="56" t="s">
        <v>4</v>
      </c>
      <c r="F353" s="57">
        <v>0</v>
      </c>
      <c r="G353" s="57">
        <v>0</v>
      </c>
      <c r="H353" s="57" t="s">
        <v>982</v>
      </c>
      <c r="I353" s="58"/>
      <c r="J353" s="59"/>
    </row>
    <row r="354" spans="1:10" x14ac:dyDescent="0.25">
      <c r="A354" s="27" t="s">
        <v>484</v>
      </c>
      <c r="B354" s="27" t="s">
        <v>7</v>
      </c>
      <c r="C354" s="46" t="s">
        <v>93</v>
      </c>
      <c r="D354" s="29" t="s">
        <v>129</v>
      </c>
      <c r="E354" s="29" t="s">
        <v>4</v>
      </c>
      <c r="F354" s="30">
        <v>27000</v>
      </c>
      <c r="G354" s="30">
        <v>23481.65</v>
      </c>
      <c r="H354" s="30" t="s">
        <v>1097</v>
      </c>
      <c r="I354" s="31"/>
      <c r="J354" s="33"/>
    </row>
    <row r="355" spans="1:10" x14ac:dyDescent="0.25">
      <c r="A355" s="27" t="s">
        <v>485</v>
      </c>
      <c r="B355" s="27" t="s">
        <v>7</v>
      </c>
      <c r="C355" s="28" t="s">
        <v>94</v>
      </c>
      <c r="D355" s="29" t="s">
        <v>128</v>
      </c>
      <c r="E355" s="29" t="s">
        <v>4</v>
      </c>
      <c r="F355" s="30">
        <v>811.8</v>
      </c>
      <c r="G355" s="30">
        <v>811.8</v>
      </c>
      <c r="H355" s="30" t="s">
        <v>11</v>
      </c>
      <c r="I355" s="31"/>
      <c r="J355" s="32"/>
    </row>
    <row r="356" spans="1:10" x14ac:dyDescent="0.25">
      <c r="A356" s="27" t="s">
        <v>486</v>
      </c>
      <c r="B356" s="27" t="s">
        <v>7</v>
      </c>
      <c r="C356" s="29" t="s">
        <v>95</v>
      </c>
      <c r="D356" s="29" t="s">
        <v>128</v>
      </c>
      <c r="E356" s="29" t="s">
        <v>4</v>
      </c>
      <c r="F356" s="30">
        <v>649.44000000000005</v>
      </c>
      <c r="G356" s="30">
        <v>649.44000000000005</v>
      </c>
      <c r="H356" s="30" t="s">
        <v>11</v>
      </c>
      <c r="I356" s="31"/>
      <c r="J356" s="33"/>
    </row>
    <row r="357" spans="1:10" x14ac:dyDescent="0.25">
      <c r="A357" s="27" t="s">
        <v>487</v>
      </c>
      <c r="B357" s="27" t="s">
        <v>7</v>
      </c>
      <c r="C357" s="29" t="s">
        <v>96</v>
      </c>
      <c r="D357" s="29" t="s">
        <v>128</v>
      </c>
      <c r="E357" s="29" t="s">
        <v>4</v>
      </c>
      <c r="F357" s="30">
        <v>162.36000000000001</v>
      </c>
      <c r="G357" s="30">
        <v>162.36000000000001</v>
      </c>
      <c r="H357" s="30" t="s">
        <v>11</v>
      </c>
      <c r="I357" s="31"/>
      <c r="J357" s="33"/>
    </row>
    <row r="358" spans="1:10" x14ac:dyDescent="0.25">
      <c r="A358" s="27" t="s">
        <v>488</v>
      </c>
      <c r="B358" s="27" t="s">
        <v>7</v>
      </c>
      <c r="C358" s="29" t="s">
        <v>97</v>
      </c>
      <c r="D358" s="29" t="s">
        <v>128</v>
      </c>
      <c r="E358" s="29" t="s">
        <v>4</v>
      </c>
      <c r="F358" s="30">
        <v>2273.04</v>
      </c>
      <c r="G358" s="30">
        <v>2273.04</v>
      </c>
      <c r="H358" s="30" t="s">
        <v>11</v>
      </c>
      <c r="I358" s="31"/>
      <c r="J358" s="33"/>
    </row>
    <row r="359" spans="1:10" x14ac:dyDescent="0.25">
      <c r="A359" s="27" t="s">
        <v>489</v>
      </c>
      <c r="B359" s="27" t="s">
        <v>7</v>
      </c>
      <c r="C359" s="29" t="s">
        <v>98</v>
      </c>
      <c r="D359" s="29" t="s">
        <v>128</v>
      </c>
      <c r="E359" s="29" t="s">
        <v>4</v>
      </c>
      <c r="F359" s="30">
        <v>162.36000000000001</v>
      </c>
      <c r="G359" s="30">
        <v>162.36000000000001</v>
      </c>
      <c r="H359" s="30" t="s">
        <v>11</v>
      </c>
      <c r="I359" s="31"/>
      <c r="J359" s="33"/>
    </row>
    <row r="360" spans="1:10" x14ac:dyDescent="0.25">
      <c r="A360" s="18" t="s">
        <v>490</v>
      </c>
      <c r="B360" s="37" t="s">
        <v>7</v>
      </c>
      <c r="C360" s="20" t="s">
        <v>99</v>
      </c>
      <c r="D360" s="20" t="s">
        <v>128</v>
      </c>
      <c r="E360" s="20" t="s">
        <v>4</v>
      </c>
      <c r="F360" s="24">
        <v>0</v>
      </c>
      <c r="G360" s="38">
        <v>0</v>
      </c>
      <c r="H360" s="24" t="s">
        <v>982</v>
      </c>
      <c r="I360" s="39"/>
      <c r="J360" s="42"/>
    </row>
    <row r="361" spans="1:10" x14ac:dyDescent="0.25">
      <c r="A361" s="27" t="s">
        <v>491</v>
      </c>
      <c r="B361" s="27" t="s">
        <v>7</v>
      </c>
      <c r="C361" s="29" t="s">
        <v>100</v>
      </c>
      <c r="D361" s="29" t="s">
        <v>128</v>
      </c>
      <c r="E361" s="29" t="s">
        <v>4</v>
      </c>
      <c r="F361" s="30">
        <v>162.36000000000001</v>
      </c>
      <c r="G361" s="30">
        <v>162.36000000000001</v>
      </c>
      <c r="H361" s="30" t="s">
        <v>11</v>
      </c>
      <c r="I361" s="31"/>
      <c r="J361" s="32"/>
    </row>
    <row r="362" spans="1:10" x14ac:dyDescent="0.25">
      <c r="A362" s="18" t="s">
        <v>492</v>
      </c>
      <c r="B362" s="18" t="s">
        <v>7</v>
      </c>
      <c r="C362" s="20" t="s">
        <v>101</v>
      </c>
      <c r="D362" s="20" t="s">
        <v>128</v>
      </c>
      <c r="E362" s="20" t="s">
        <v>4</v>
      </c>
      <c r="F362" s="24">
        <v>0</v>
      </c>
      <c r="G362" s="24">
        <v>0</v>
      </c>
      <c r="H362" s="24" t="s">
        <v>982</v>
      </c>
      <c r="I362" s="39"/>
      <c r="J362" s="25"/>
    </row>
    <row r="363" spans="1:10" x14ac:dyDescent="0.25">
      <c r="A363" s="27" t="s">
        <v>493</v>
      </c>
      <c r="B363" s="27" t="s">
        <v>7</v>
      </c>
      <c r="C363" s="29" t="s">
        <v>102</v>
      </c>
      <c r="D363" s="29" t="s">
        <v>128</v>
      </c>
      <c r="E363" s="29" t="s">
        <v>4</v>
      </c>
      <c r="F363" s="30">
        <v>1298.8800000000001</v>
      </c>
      <c r="G363" s="30">
        <v>1298.8800000000001</v>
      </c>
      <c r="H363" s="30" t="s">
        <v>11</v>
      </c>
      <c r="I363" s="31"/>
      <c r="J363" s="32"/>
    </row>
    <row r="364" spans="1:10" s="10" customFormat="1" x14ac:dyDescent="0.25">
      <c r="A364" s="27" t="s">
        <v>494</v>
      </c>
      <c r="B364" s="27" t="s">
        <v>7</v>
      </c>
      <c r="C364" s="29" t="s">
        <v>103</v>
      </c>
      <c r="D364" s="29" t="s">
        <v>128</v>
      </c>
      <c r="E364" s="29" t="s">
        <v>4</v>
      </c>
      <c r="F364" s="30">
        <v>487.08</v>
      </c>
      <c r="G364" s="30">
        <v>487.08</v>
      </c>
      <c r="H364" s="30" t="s">
        <v>11</v>
      </c>
      <c r="I364" s="31"/>
      <c r="J364" s="33"/>
    </row>
    <row r="365" spans="1:10" x14ac:dyDescent="0.25">
      <c r="A365" s="27" t="s">
        <v>495</v>
      </c>
      <c r="B365" s="27" t="s">
        <v>7</v>
      </c>
      <c r="C365" s="29" t="s">
        <v>104</v>
      </c>
      <c r="D365" s="29" t="s">
        <v>128</v>
      </c>
      <c r="E365" s="29" t="s">
        <v>4</v>
      </c>
      <c r="F365" s="30">
        <v>649.44000000000005</v>
      </c>
      <c r="G365" s="30">
        <v>649.44000000000005</v>
      </c>
      <c r="H365" s="30" t="s">
        <v>11</v>
      </c>
      <c r="I365" s="31"/>
      <c r="J365" s="33"/>
    </row>
    <row r="366" spans="1:10" x14ac:dyDescent="0.25">
      <c r="A366" s="27" t="s">
        <v>496</v>
      </c>
      <c r="B366" s="27" t="s">
        <v>7</v>
      </c>
      <c r="C366" s="29" t="s">
        <v>105</v>
      </c>
      <c r="D366" s="29" t="s">
        <v>128</v>
      </c>
      <c r="E366" s="29" t="s">
        <v>4</v>
      </c>
      <c r="F366" s="30">
        <v>1461.24</v>
      </c>
      <c r="G366" s="30">
        <v>1461.24</v>
      </c>
      <c r="H366" s="30" t="s">
        <v>11</v>
      </c>
      <c r="I366" s="31"/>
      <c r="J366" s="32"/>
    </row>
    <row r="367" spans="1:10" x14ac:dyDescent="0.25">
      <c r="A367" s="27" t="s">
        <v>497</v>
      </c>
      <c r="B367" s="27" t="s">
        <v>7</v>
      </c>
      <c r="C367" s="29" t="s">
        <v>106</v>
      </c>
      <c r="D367" s="29" t="s">
        <v>128</v>
      </c>
      <c r="E367" s="29" t="s">
        <v>4</v>
      </c>
      <c r="F367" s="30">
        <v>487.08</v>
      </c>
      <c r="G367" s="30">
        <v>487.08</v>
      </c>
      <c r="H367" s="30" t="s">
        <v>11</v>
      </c>
      <c r="I367" s="31"/>
      <c r="J367" s="33"/>
    </row>
    <row r="368" spans="1:10" x14ac:dyDescent="0.25">
      <c r="A368" s="27" t="s">
        <v>498</v>
      </c>
      <c r="B368" s="27" t="s">
        <v>7</v>
      </c>
      <c r="C368" s="29" t="s">
        <v>107</v>
      </c>
      <c r="D368" s="29" t="s">
        <v>128</v>
      </c>
      <c r="E368" s="29" t="s">
        <v>4</v>
      </c>
      <c r="F368" s="30">
        <v>324.72000000000003</v>
      </c>
      <c r="G368" s="30">
        <v>324.72000000000003</v>
      </c>
      <c r="H368" s="30" t="s">
        <v>11</v>
      </c>
      <c r="I368" s="31"/>
      <c r="J368" s="32"/>
    </row>
    <row r="369" spans="1:10" x14ac:dyDescent="0.25">
      <c r="A369" s="18" t="s">
        <v>499</v>
      </c>
      <c r="B369" s="18" t="s">
        <v>7</v>
      </c>
      <c r="C369" s="20" t="s">
        <v>108</v>
      </c>
      <c r="D369" s="20" t="s">
        <v>128</v>
      </c>
      <c r="E369" s="20" t="s">
        <v>4</v>
      </c>
      <c r="F369" s="24">
        <v>0</v>
      </c>
      <c r="G369" s="24">
        <v>0</v>
      </c>
      <c r="H369" s="24" t="s">
        <v>982</v>
      </c>
      <c r="I369" s="39"/>
      <c r="J369" s="25"/>
    </row>
    <row r="370" spans="1:10" x14ac:dyDescent="0.25">
      <c r="A370" s="27" t="s">
        <v>500</v>
      </c>
      <c r="B370" s="27" t="s">
        <v>7</v>
      </c>
      <c r="C370" s="29" t="s">
        <v>109</v>
      </c>
      <c r="D370" s="29" t="s">
        <v>128</v>
      </c>
      <c r="E370" s="29" t="s">
        <v>4</v>
      </c>
      <c r="F370" s="30">
        <v>324.72000000000003</v>
      </c>
      <c r="G370" s="30">
        <v>324.72000000000003</v>
      </c>
      <c r="H370" s="30" t="s">
        <v>11</v>
      </c>
      <c r="I370" s="31"/>
      <c r="J370" s="32"/>
    </row>
    <row r="371" spans="1:10" s="12" customFormat="1" x14ac:dyDescent="0.25">
      <c r="A371" s="27" t="s">
        <v>501</v>
      </c>
      <c r="B371" s="27" t="s">
        <v>7</v>
      </c>
      <c r="C371" s="28" t="s">
        <v>205</v>
      </c>
      <c r="D371" s="28" t="s">
        <v>129</v>
      </c>
      <c r="E371" s="29" t="s">
        <v>4</v>
      </c>
      <c r="F371" s="43">
        <v>2500</v>
      </c>
      <c r="G371" s="43">
        <v>2653.37</v>
      </c>
      <c r="H371" s="30" t="s">
        <v>11</v>
      </c>
      <c r="I371" s="44"/>
      <c r="J371" s="45"/>
    </row>
    <row r="372" spans="1:10" s="12" customFormat="1" x14ac:dyDescent="0.25">
      <c r="A372" s="27" t="s">
        <v>502</v>
      </c>
      <c r="B372" s="27" t="s">
        <v>7</v>
      </c>
      <c r="C372" s="28" t="s">
        <v>206</v>
      </c>
      <c r="D372" s="28" t="s">
        <v>128</v>
      </c>
      <c r="E372" s="29" t="s">
        <v>4</v>
      </c>
      <c r="F372" s="43">
        <v>3000</v>
      </c>
      <c r="G372" s="43">
        <v>3000</v>
      </c>
      <c r="H372" s="30" t="s">
        <v>11</v>
      </c>
      <c r="I372" s="44"/>
      <c r="J372" s="45"/>
    </row>
    <row r="373" spans="1:10" s="12" customFormat="1" x14ac:dyDescent="0.25">
      <c r="A373" s="69" t="s">
        <v>503</v>
      </c>
      <c r="B373" s="69" t="s">
        <v>7</v>
      </c>
      <c r="C373" s="77" t="s">
        <v>207</v>
      </c>
      <c r="D373" s="77" t="s">
        <v>128</v>
      </c>
      <c r="E373" s="70" t="s">
        <v>1121</v>
      </c>
      <c r="F373" s="78">
        <v>312</v>
      </c>
      <c r="G373" s="78">
        <v>312</v>
      </c>
      <c r="H373" s="90" t="s">
        <v>1115</v>
      </c>
      <c r="I373" s="134"/>
      <c r="J373" s="79"/>
    </row>
    <row r="374" spans="1:10" s="12" customFormat="1" x14ac:dyDescent="0.25">
      <c r="A374" s="69" t="s">
        <v>504</v>
      </c>
      <c r="B374" s="69" t="s">
        <v>7</v>
      </c>
      <c r="C374" s="77" t="s">
        <v>208</v>
      </c>
      <c r="D374" s="77" t="s">
        <v>128</v>
      </c>
      <c r="E374" s="70" t="s">
        <v>1121</v>
      </c>
      <c r="F374" s="78">
        <v>1131</v>
      </c>
      <c r="G374" s="78">
        <v>1131</v>
      </c>
      <c r="H374" s="90" t="s">
        <v>1115</v>
      </c>
      <c r="I374" s="134"/>
      <c r="J374" s="79"/>
    </row>
    <row r="375" spans="1:10" s="12" customFormat="1" x14ac:dyDescent="0.25">
      <c r="A375" s="69" t="s">
        <v>505</v>
      </c>
      <c r="B375" s="69" t="s">
        <v>7</v>
      </c>
      <c r="C375" s="77" t="s">
        <v>209</v>
      </c>
      <c r="D375" s="77" t="s">
        <v>128</v>
      </c>
      <c r="E375" s="70" t="s">
        <v>1121</v>
      </c>
      <c r="F375" s="78">
        <v>572</v>
      </c>
      <c r="G375" s="78">
        <v>572</v>
      </c>
      <c r="H375" s="90" t="s">
        <v>1115</v>
      </c>
      <c r="I375" s="134"/>
      <c r="J375" s="79"/>
    </row>
    <row r="376" spans="1:10" s="12" customFormat="1" x14ac:dyDescent="0.25">
      <c r="A376" s="69" t="s">
        <v>506</v>
      </c>
      <c r="B376" s="69" t="s">
        <v>7</v>
      </c>
      <c r="C376" s="77" t="s">
        <v>210</v>
      </c>
      <c r="D376" s="77" t="s">
        <v>128</v>
      </c>
      <c r="E376" s="70" t="s">
        <v>1121</v>
      </c>
      <c r="F376" s="78">
        <v>598</v>
      </c>
      <c r="G376" s="78">
        <v>598</v>
      </c>
      <c r="H376" s="90" t="s">
        <v>1115</v>
      </c>
      <c r="I376" s="134"/>
      <c r="J376" s="79"/>
    </row>
    <row r="377" spans="1:10" s="12" customFormat="1" x14ac:dyDescent="0.25">
      <c r="A377" s="69" t="s">
        <v>507</v>
      </c>
      <c r="B377" s="69" t="s">
        <v>7</v>
      </c>
      <c r="C377" s="77" t="s">
        <v>211</v>
      </c>
      <c r="D377" s="77" t="s">
        <v>128</v>
      </c>
      <c r="E377" s="70" t="s">
        <v>1121</v>
      </c>
      <c r="F377" s="78">
        <v>936</v>
      </c>
      <c r="G377" s="78">
        <v>936</v>
      </c>
      <c r="H377" s="90" t="s">
        <v>1115</v>
      </c>
      <c r="I377" s="134"/>
      <c r="J377" s="79"/>
    </row>
    <row r="378" spans="1:10" s="12" customFormat="1" x14ac:dyDescent="0.25">
      <c r="A378" s="69" t="s">
        <v>508</v>
      </c>
      <c r="B378" s="69" t="s">
        <v>7</v>
      </c>
      <c r="C378" s="77" t="s">
        <v>212</v>
      </c>
      <c r="D378" s="77" t="s">
        <v>128</v>
      </c>
      <c r="E378" s="70" t="s">
        <v>1121</v>
      </c>
      <c r="F378" s="78">
        <v>0</v>
      </c>
      <c r="G378" s="78">
        <v>0</v>
      </c>
      <c r="H378" s="90" t="s">
        <v>1097</v>
      </c>
      <c r="I378" s="134"/>
      <c r="J378" s="79"/>
    </row>
    <row r="379" spans="1:10" s="12" customFormat="1" x14ac:dyDescent="0.25">
      <c r="A379" s="69" t="s">
        <v>509</v>
      </c>
      <c r="B379" s="69" t="s">
        <v>7</v>
      </c>
      <c r="C379" s="77" t="s">
        <v>213</v>
      </c>
      <c r="D379" s="77" t="s">
        <v>128</v>
      </c>
      <c r="E379" s="70" t="s">
        <v>1121</v>
      </c>
      <c r="F379" s="78">
        <v>546</v>
      </c>
      <c r="G379" s="78">
        <v>546</v>
      </c>
      <c r="H379" s="90" t="s">
        <v>1115</v>
      </c>
      <c r="I379" s="134"/>
      <c r="J379" s="79"/>
    </row>
    <row r="380" spans="1:10" s="12" customFormat="1" x14ac:dyDescent="0.25">
      <c r="A380" s="69" t="s">
        <v>510</v>
      </c>
      <c r="B380" s="69" t="s">
        <v>7</v>
      </c>
      <c r="C380" s="77" t="s">
        <v>214</v>
      </c>
      <c r="D380" s="77" t="s">
        <v>128</v>
      </c>
      <c r="E380" s="70" t="s">
        <v>1121</v>
      </c>
      <c r="F380" s="78">
        <v>1287</v>
      </c>
      <c r="G380" s="78">
        <v>1287</v>
      </c>
      <c r="H380" s="90" t="s">
        <v>1115</v>
      </c>
      <c r="I380" s="134"/>
      <c r="J380" s="79"/>
    </row>
    <row r="381" spans="1:10" s="12" customFormat="1" x14ac:dyDescent="0.25">
      <c r="A381" s="69" t="s">
        <v>511</v>
      </c>
      <c r="B381" s="69" t="s">
        <v>7</v>
      </c>
      <c r="C381" s="77" t="s">
        <v>215</v>
      </c>
      <c r="D381" s="77" t="s">
        <v>128</v>
      </c>
      <c r="E381" s="70" t="s">
        <v>1121</v>
      </c>
      <c r="F381" s="78">
        <v>5096</v>
      </c>
      <c r="G381" s="78">
        <v>5096</v>
      </c>
      <c r="H381" s="90" t="s">
        <v>1115</v>
      </c>
      <c r="I381" s="134"/>
      <c r="J381" s="79"/>
    </row>
    <row r="382" spans="1:10" s="12" customFormat="1" x14ac:dyDescent="0.25">
      <c r="A382" s="69" t="s">
        <v>512</v>
      </c>
      <c r="B382" s="69" t="s">
        <v>7</v>
      </c>
      <c r="C382" s="77" t="s">
        <v>216</v>
      </c>
      <c r="D382" s="77" t="s">
        <v>128</v>
      </c>
      <c r="E382" s="70" t="s">
        <v>1121</v>
      </c>
      <c r="F382" s="78">
        <v>448.5</v>
      </c>
      <c r="G382" s="78">
        <v>448.5</v>
      </c>
      <c r="H382" s="90" t="s">
        <v>1115</v>
      </c>
      <c r="I382" s="134"/>
      <c r="J382" s="79"/>
    </row>
    <row r="383" spans="1:10" s="12" customFormat="1" x14ac:dyDescent="0.25">
      <c r="A383" s="27" t="s">
        <v>513</v>
      </c>
      <c r="B383" s="27" t="s">
        <v>7</v>
      </c>
      <c r="C383" s="28" t="s">
        <v>217</v>
      </c>
      <c r="D383" s="28" t="s">
        <v>128</v>
      </c>
      <c r="E383" s="29" t="s">
        <v>4</v>
      </c>
      <c r="F383" s="43">
        <v>4930</v>
      </c>
      <c r="G383" s="43">
        <v>4930</v>
      </c>
      <c r="H383" s="30" t="s">
        <v>11</v>
      </c>
      <c r="I383" s="44"/>
      <c r="J383" s="45"/>
    </row>
    <row r="384" spans="1:10" s="12" customFormat="1" x14ac:dyDescent="0.25">
      <c r="A384" s="27" t="s">
        <v>514</v>
      </c>
      <c r="B384" s="27" t="s">
        <v>7</v>
      </c>
      <c r="C384" s="28" t="s">
        <v>218</v>
      </c>
      <c r="D384" s="28" t="s">
        <v>128</v>
      </c>
      <c r="E384" s="29" t="s">
        <v>4</v>
      </c>
      <c r="F384" s="43">
        <v>8609.5</v>
      </c>
      <c r="G384" s="43">
        <v>8609.5</v>
      </c>
      <c r="H384" s="30" t="s">
        <v>11</v>
      </c>
      <c r="I384" s="44"/>
      <c r="J384" s="45"/>
    </row>
    <row r="385" spans="1:10" s="12" customFormat="1" x14ac:dyDescent="0.25">
      <c r="A385" s="18" t="s">
        <v>515</v>
      </c>
      <c r="B385" s="18" t="s">
        <v>7</v>
      </c>
      <c r="C385" s="19" t="s">
        <v>219</v>
      </c>
      <c r="D385" s="19" t="s">
        <v>128</v>
      </c>
      <c r="E385" s="20" t="s">
        <v>4</v>
      </c>
      <c r="F385" s="21">
        <v>0</v>
      </c>
      <c r="G385" s="21">
        <v>0</v>
      </c>
      <c r="H385" s="24" t="s">
        <v>982</v>
      </c>
      <c r="I385" s="22"/>
      <c r="J385" s="23"/>
    </row>
    <row r="386" spans="1:10" s="12" customFormat="1" x14ac:dyDescent="0.25">
      <c r="A386" s="18" t="s">
        <v>516</v>
      </c>
      <c r="B386" s="26" t="s">
        <v>7</v>
      </c>
      <c r="C386" s="19" t="s">
        <v>220</v>
      </c>
      <c r="D386" s="19" t="s">
        <v>128</v>
      </c>
      <c r="E386" s="19" t="s">
        <v>4</v>
      </c>
      <c r="F386" s="21">
        <v>0</v>
      </c>
      <c r="G386" s="21">
        <v>0</v>
      </c>
      <c r="H386" s="24" t="s">
        <v>982</v>
      </c>
      <c r="I386" s="22"/>
      <c r="J386" s="23"/>
    </row>
    <row r="387" spans="1:10" s="12" customFormat="1" x14ac:dyDescent="0.25">
      <c r="A387" s="18" t="s">
        <v>517</v>
      </c>
      <c r="B387" s="18" t="s">
        <v>7</v>
      </c>
      <c r="C387" s="19" t="s">
        <v>221</v>
      </c>
      <c r="D387" s="19" t="s">
        <v>128</v>
      </c>
      <c r="E387" s="20" t="s">
        <v>4</v>
      </c>
      <c r="F387" s="21">
        <v>0</v>
      </c>
      <c r="G387" s="21">
        <v>0</v>
      </c>
      <c r="H387" s="24" t="s">
        <v>982</v>
      </c>
      <c r="I387" s="22"/>
      <c r="J387" s="23"/>
    </row>
    <row r="388" spans="1:10" s="12" customFormat="1" x14ac:dyDescent="0.25">
      <c r="A388" s="69" t="s">
        <v>518</v>
      </c>
      <c r="B388" s="69" t="s">
        <v>7</v>
      </c>
      <c r="C388" s="77" t="s">
        <v>222</v>
      </c>
      <c r="D388" s="77" t="s">
        <v>128</v>
      </c>
      <c r="E388" s="70" t="s">
        <v>1121</v>
      </c>
      <c r="F388" s="78">
        <v>20655</v>
      </c>
      <c r="G388" s="78">
        <v>20655</v>
      </c>
      <c r="H388" s="90" t="s">
        <v>1115</v>
      </c>
      <c r="I388" s="134"/>
      <c r="J388" s="79"/>
    </row>
    <row r="389" spans="1:10" s="12" customFormat="1" x14ac:dyDescent="0.25">
      <c r="A389" s="69" t="s">
        <v>519</v>
      </c>
      <c r="B389" s="69" t="s">
        <v>7</v>
      </c>
      <c r="C389" s="77" t="s">
        <v>223</v>
      </c>
      <c r="D389" s="77" t="s">
        <v>128</v>
      </c>
      <c r="E389" s="70" t="s">
        <v>1121</v>
      </c>
      <c r="F389" s="78">
        <v>0</v>
      </c>
      <c r="G389" s="78">
        <v>0</v>
      </c>
      <c r="H389" s="90" t="s">
        <v>1097</v>
      </c>
      <c r="I389" s="134"/>
      <c r="J389" s="79"/>
    </row>
    <row r="390" spans="1:10" s="12" customFormat="1" x14ac:dyDescent="0.25">
      <c r="A390" s="69" t="s">
        <v>520</v>
      </c>
      <c r="B390" s="69" t="s">
        <v>7</v>
      </c>
      <c r="C390" s="77" t="s">
        <v>224</v>
      </c>
      <c r="D390" s="77" t="s">
        <v>128</v>
      </c>
      <c r="E390" s="70" t="s">
        <v>1121</v>
      </c>
      <c r="F390" s="78">
        <v>7990</v>
      </c>
      <c r="G390" s="78">
        <v>7990</v>
      </c>
      <c r="H390" s="90" t="s">
        <v>1115</v>
      </c>
      <c r="I390" s="134"/>
      <c r="J390" s="79"/>
    </row>
    <row r="391" spans="1:10" s="12" customFormat="1" x14ac:dyDescent="0.25">
      <c r="A391" s="69" t="s">
        <v>521</v>
      </c>
      <c r="B391" s="69" t="s">
        <v>7</v>
      </c>
      <c r="C391" s="77" t="s">
        <v>229</v>
      </c>
      <c r="D391" s="77" t="s">
        <v>128</v>
      </c>
      <c r="E391" s="70" t="s">
        <v>1121</v>
      </c>
      <c r="F391" s="78">
        <v>0</v>
      </c>
      <c r="G391" s="78">
        <v>0</v>
      </c>
      <c r="H391" s="90" t="s">
        <v>1097</v>
      </c>
      <c r="I391" s="134"/>
      <c r="J391" s="79"/>
    </row>
    <row r="392" spans="1:10" s="12" customFormat="1" x14ac:dyDescent="0.25">
      <c r="A392" s="69" t="s">
        <v>522</v>
      </c>
      <c r="B392" s="69" t="s">
        <v>7</v>
      </c>
      <c r="C392" s="77" t="s">
        <v>225</v>
      </c>
      <c r="D392" s="77" t="s">
        <v>128</v>
      </c>
      <c r="E392" s="70" t="s">
        <v>1121</v>
      </c>
      <c r="F392" s="78">
        <v>0</v>
      </c>
      <c r="G392" s="78">
        <v>0</v>
      </c>
      <c r="H392" s="90" t="s">
        <v>1097</v>
      </c>
      <c r="I392" s="134"/>
      <c r="J392" s="79"/>
    </row>
    <row r="393" spans="1:10" s="12" customFormat="1" x14ac:dyDescent="0.25">
      <c r="A393" s="69" t="s">
        <v>523</v>
      </c>
      <c r="B393" s="69" t="s">
        <v>7</v>
      </c>
      <c r="C393" s="77" t="s">
        <v>226</v>
      </c>
      <c r="D393" s="77" t="s">
        <v>128</v>
      </c>
      <c r="E393" s="70" t="s">
        <v>1121</v>
      </c>
      <c r="F393" s="78">
        <v>0</v>
      </c>
      <c r="G393" s="78">
        <v>0</v>
      </c>
      <c r="H393" s="90" t="s">
        <v>1097</v>
      </c>
      <c r="I393" s="134"/>
      <c r="J393" s="79"/>
    </row>
    <row r="394" spans="1:10" s="12" customFormat="1" x14ac:dyDescent="0.25">
      <c r="A394" s="69" t="s">
        <v>524</v>
      </c>
      <c r="B394" s="69" t="s">
        <v>7</v>
      </c>
      <c r="C394" s="77" t="s">
        <v>227</v>
      </c>
      <c r="D394" s="77" t="s">
        <v>128</v>
      </c>
      <c r="E394" s="70" t="s">
        <v>1121</v>
      </c>
      <c r="F394" s="78">
        <v>0</v>
      </c>
      <c r="G394" s="78">
        <v>0</v>
      </c>
      <c r="H394" s="90" t="s">
        <v>1097</v>
      </c>
      <c r="I394" s="134"/>
      <c r="J394" s="79"/>
    </row>
    <row r="395" spans="1:10" s="12" customFormat="1" x14ac:dyDescent="0.25">
      <c r="A395" s="69" t="s">
        <v>525</v>
      </c>
      <c r="B395" s="69" t="s">
        <v>7</v>
      </c>
      <c r="C395" s="77" t="s">
        <v>228</v>
      </c>
      <c r="D395" s="77" t="s">
        <v>128</v>
      </c>
      <c r="E395" s="70" t="s">
        <v>1121</v>
      </c>
      <c r="F395" s="78">
        <v>0</v>
      </c>
      <c r="G395" s="78">
        <v>0</v>
      </c>
      <c r="H395" s="90" t="s">
        <v>1097</v>
      </c>
      <c r="I395" s="134"/>
      <c r="J395" s="79"/>
    </row>
    <row r="396" spans="1:10" s="12" customFormat="1" x14ac:dyDescent="0.25">
      <c r="A396" s="69" t="s">
        <v>526</v>
      </c>
      <c r="B396" s="69" t="s">
        <v>7</v>
      </c>
      <c r="C396" s="77" t="s">
        <v>230</v>
      </c>
      <c r="D396" s="77" t="s">
        <v>128</v>
      </c>
      <c r="E396" s="70" t="s">
        <v>1121</v>
      </c>
      <c r="F396" s="78">
        <v>0</v>
      </c>
      <c r="G396" s="78">
        <v>0</v>
      </c>
      <c r="H396" s="90" t="s">
        <v>1097</v>
      </c>
      <c r="I396" s="134"/>
      <c r="J396" s="79"/>
    </row>
    <row r="397" spans="1:10" s="12" customFormat="1" x14ac:dyDescent="0.25">
      <c r="A397" s="18" t="s">
        <v>995</v>
      </c>
      <c r="B397" s="18" t="s">
        <v>7</v>
      </c>
      <c r="C397" s="20" t="s">
        <v>996</v>
      </c>
      <c r="D397" s="19" t="s">
        <v>128</v>
      </c>
      <c r="E397" s="20" t="s">
        <v>4</v>
      </c>
      <c r="F397" s="21">
        <v>0</v>
      </c>
      <c r="G397" s="21">
        <v>0</v>
      </c>
      <c r="H397" s="24" t="s">
        <v>982</v>
      </c>
      <c r="I397" s="80"/>
      <c r="J397" s="25"/>
    </row>
    <row r="398" spans="1:10" s="12" customFormat="1" x14ac:dyDescent="0.25">
      <c r="A398" s="69" t="s">
        <v>527</v>
      </c>
      <c r="B398" s="69" t="s">
        <v>7</v>
      </c>
      <c r="C398" s="77" t="s">
        <v>231</v>
      </c>
      <c r="D398" s="77" t="s">
        <v>128</v>
      </c>
      <c r="E398" s="70" t="s">
        <v>1121</v>
      </c>
      <c r="F398" s="78">
        <v>0</v>
      </c>
      <c r="G398" s="78">
        <v>0</v>
      </c>
      <c r="H398" s="90" t="s">
        <v>1097</v>
      </c>
      <c r="I398" s="134"/>
      <c r="J398" s="79"/>
    </row>
    <row r="399" spans="1:10" s="12" customFormat="1" x14ac:dyDescent="0.25">
      <c r="A399" s="69" t="s">
        <v>528</v>
      </c>
      <c r="B399" s="69" t="s">
        <v>7</v>
      </c>
      <c r="C399" s="77" t="s">
        <v>232</v>
      </c>
      <c r="D399" s="77" t="s">
        <v>128</v>
      </c>
      <c r="E399" s="70" t="s">
        <v>1121</v>
      </c>
      <c r="F399" s="78">
        <v>0</v>
      </c>
      <c r="G399" s="78">
        <v>0</v>
      </c>
      <c r="H399" s="90" t="s">
        <v>1097</v>
      </c>
      <c r="I399" s="134"/>
      <c r="J399" s="79"/>
    </row>
    <row r="400" spans="1:10" s="12" customFormat="1" x14ac:dyDescent="0.25">
      <c r="A400" s="18" t="s">
        <v>997</v>
      </c>
      <c r="B400" s="18" t="s">
        <v>7</v>
      </c>
      <c r="C400" s="20" t="s">
        <v>1001</v>
      </c>
      <c r="D400" s="19" t="s">
        <v>128</v>
      </c>
      <c r="E400" s="20" t="s">
        <v>4</v>
      </c>
      <c r="F400" s="21">
        <v>0</v>
      </c>
      <c r="G400" s="21">
        <v>0</v>
      </c>
      <c r="H400" s="24" t="s">
        <v>982</v>
      </c>
      <c r="I400" s="80"/>
      <c r="J400" s="25"/>
    </row>
    <row r="401" spans="1:10" s="12" customFormat="1" x14ac:dyDescent="0.25">
      <c r="A401" s="18" t="s">
        <v>998</v>
      </c>
      <c r="B401" s="18" t="s">
        <v>7</v>
      </c>
      <c r="C401" s="20" t="s">
        <v>1002</v>
      </c>
      <c r="D401" s="19" t="s">
        <v>128</v>
      </c>
      <c r="E401" s="19" t="s">
        <v>4</v>
      </c>
      <c r="F401" s="21">
        <v>0</v>
      </c>
      <c r="G401" s="21">
        <v>0</v>
      </c>
      <c r="H401" s="24" t="s">
        <v>982</v>
      </c>
      <c r="I401" s="80"/>
      <c r="J401" s="25"/>
    </row>
    <row r="402" spans="1:10" s="12" customFormat="1" x14ac:dyDescent="0.25">
      <c r="A402" s="18" t="s">
        <v>999</v>
      </c>
      <c r="B402" s="18" t="s">
        <v>7</v>
      </c>
      <c r="C402" s="20" t="s">
        <v>1003</v>
      </c>
      <c r="D402" s="19" t="s">
        <v>128</v>
      </c>
      <c r="E402" s="20" t="s">
        <v>4</v>
      </c>
      <c r="F402" s="21">
        <v>0</v>
      </c>
      <c r="G402" s="21">
        <v>0</v>
      </c>
      <c r="H402" s="24" t="s">
        <v>982</v>
      </c>
      <c r="I402" s="80"/>
      <c r="J402" s="25"/>
    </row>
    <row r="403" spans="1:10" s="12" customFormat="1" x14ac:dyDescent="0.25">
      <c r="A403" s="18" t="s">
        <v>1000</v>
      </c>
      <c r="B403" s="18" t="s">
        <v>7</v>
      </c>
      <c r="C403" s="20" t="s">
        <v>1004</v>
      </c>
      <c r="D403" s="19" t="s">
        <v>128</v>
      </c>
      <c r="E403" s="20" t="s">
        <v>4</v>
      </c>
      <c r="F403" s="21">
        <v>0</v>
      </c>
      <c r="G403" s="21">
        <v>0</v>
      </c>
      <c r="H403" s="24" t="s">
        <v>982</v>
      </c>
      <c r="I403" s="80"/>
      <c r="J403" s="25"/>
    </row>
    <row r="404" spans="1:10" s="12" customFormat="1" x14ac:dyDescent="0.25">
      <c r="A404" s="69" t="s">
        <v>529</v>
      </c>
      <c r="B404" s="69" t="s">
        <v>7</v>
      </c>
      <c r="C404" s="77" t="s">
        <v>233</v>
      </c>
      <c r="D404" s="77" t="s">
        <v>128</v>
      </c>
      <c r="E404" s="70" t="s">
        <v>1121</v>
      </c>
      <c r="F404" s="78">
        <v>0</v>
      </c>
      <c r="G404" s="78">
        <v>0</v>
      </c>
      <c r="H404" s="90" t="s">
        <v>1097</v>
      </c>
      <c r="I404" s="134"/>
      <c r="J404" s="79"/>
    </row>
    <row r="405" spans="1:10" s="12" customFormat="1" x14ac:dyDescent="0.25">
      <c r="A405" s="18" t="s">
        <v>1007</v>
      </c>
      <c r="B405" s="18" t="s">
        <v>7</v>
      </c>
      <c r="C405" s="20" t="s">
        <v>1008</v>
      </c>
      <c r="D405" s="19" t="s">
        <v>128</v>
      </c>
      <c r="E405" s="20" t="s">
        <v>4</v>
      </c>
      <c r="F405" s="21">
        <v>0</v>
      </c>
      <c r="G405" s="21">
        <v>0</v>
      </c>
      <c r="H405" s="24" t="s">
        <v>982</v>
      </c>
      <c r="I405" s="80"/>
      <c r="J405" s="25"/>
    </row>
    <row r="406" spans="1:10" s="12" customFormat="1" x14ac:dyDescent="0.25">
      <c r="A406" s="18" t="s">
        <v>1005</v>
      </c>
      <c r="B406" s="18" t="s">
        <v>7</v>
      </c>
      <c r="C406" s="20" t="s">
        <v>1009</v>
      </c>
      <c r="D406" s="19" t="s">
        <v>128</v>
      </c>
      <c r="E406" s="19" t="s">
        <v>4</v>
      </c>
      <c r="F406" s="21">
        <v>0</v>
      </c>
      <c r="G406" s="21">
        <v>0</v>
      </c>
      <c r="H406" s="24" t="s">
        <v>982</v>
      </c>
      <c r="I406" s="80"/>
      <c r="J406" s="25"/>
    </row>
    <row r="407" spans="1:10" s="12" customFormat="1" x14ac:dyDescent="0.25">
      <c r="A407" s="18" t="s">
        <v>1006</v>
      </c>
      <c r="B407" s="18" t="s">
        <v>7</v>
      </c>
      <c r="C407" s="20" t="s">
        <v>1010</v>
      </c>
      <c r="D407" s="19" t="s">
        <v>128</v>
      </c>
      <c r="E407" s="20" t="s">
        <v>4</v>
      </c>
      <c r="F407" s="21">
        <v>0</v>
      </c>
      <c r="G407" s="21">
        <v>0</v>
      </c>
      <c r="H407" s="24" t="s">
        <v>982</v>
      </c>
      <c r="I407" s="80"/>
      <c r="J407" s="25"/>
    </row>
    <row r="408" spans="1:10" s="12" customFormat="1" x14ac:dyDescent="0.25">
      <c r="A408" s="69" t="s">
        <v>530</v>
      </c>
      <c r="B408" s="69" t="s">
        <v>7</v>
      </c>
      <c r="C408" s="77" t="s">
        <v>234</v>
      </c>
      <c r="D408" s="77" t="s">
        <v>128</v>
      </c>
      <c r="E408" s="70" t="s">
        <v>1121</v>
      </c>
      <c r="F408" s="78">
        <v>3756.9</v>
      </c>
      <c r="G408" s="78">
        <v>3756.9</v>
      </c>
      <c r="H408" s="90" t="s">
        <v>1115</v>
      </c>
      <c r="I408" s="134"/>
      <c r="J408" s="79"/>
    </row>
    <row r="409" spans="1:10" s="12" customFormat="1" x14ac:dyDescent="0.25">
      <c r="A409" s="69" t="s">
        <v>531</v>
      </c>
      <c r="B409" s="69" t="s">
        <v>7</v>
      </c>
      <c r="C409" s="77" t="s">
        <v>235</v>
      </c>
      <c r="D409" s="77" t="s">
        <v>128</v>
      </c>
      <c r="E409" s="70" t="s">
        <v>1121</v>
      </c>
      <c r="F409" s="78">
        <v>2635</v>
      </c>
      <c r="G409" s="78">
        <v>2635</v>
      </c>
      <c r="H409" s="90" t="s">
        <v>1115</v>
      </c>
      <c r="I409" s="134"/>
      <c r="J409" s="79"/>
    </row>
    <row r="410" spans="1:10" s="12" customFormat="1" x14ac:dyDescent="0.25">
      <c r="A410" s="69" t="s">
        <v>532</v>
      </c>
      <c r="B410" s="69" t="s">
        <v>7</v>
      </c>
      <c r="C410" s="77" t="s">
        <v>236</v>
      </c>
      <c r="D410" s="77" t="s">
        <v>128</v>
      </c>
      <c r="E410" s="70" t="s">
        <v>1121</v>
      </c>
      <c r="F410" s="78">
        <v>12555.9</v>
      </c>
      <c r="G410" s="78">
        <v>12555.9</v>
      </c>
      <c r="H410" s="90" t="s">
        <v>1115</v>
      </c>
      <c r="I410" s="134"/>
      <c r="J410" s="79"/>
    </row>
    <row r="411" spans="1:10" s="12" customFormat="1" x14ac:dyDescent="0.25">
      <c r="A411" s="18" t="s">
        <v>1011</v>
      </c>
      <c r="B411" s="18" t="s">
        <v>7</v>
      </c>
      <c r="C411" s="20" t="s">
        <v>1012</v>
      </c>
      <c r="D411" s="19" t="s">
        <v>128</v>
      </c>
      <c r="E411" s="20" t="s">
        <v>4</v>
      </c>
      <c r="F411" s="21">
        <v>0</v>
      </c>
      <c r="G411" s="21">
        <v>0</v>
      </c>
      <c r="H411" s="24" t="s">
        <v>982</v>
      </c>
      <c r="I411" s="80"/>
      <c r="J411" s="25"/>
    </row>
    <row r="412" spans="1:10" s="12" customFormat="1" x14ac:dyDescent="0.25">
      <c r="A412" s="69" t="s">
        <v>533</v>
      </c>
      <c r="B412" s="69" t="s">
        <v>7</v>
      </c>
      <c r="C412" s="77" t="s">
        <v>237</v>
      </c>
      <c r="D412" s="77" t="s">
        <v>128</v>
      </c>
      <c r="E412" s="70" t="s">
        <v>1121</v>
      </c>
      <c r="F412" s="78">
        <v>3259.28</v>
      </c>
      <c r="G412" s="78">
        <v>3259.28</v>
      </c>
      <c r="H412" s="90" t="s">
        <v>1115</v>
      </c>
      <c r="I412" s="134"/>
      <c r="J412" s="79"/>
    </row>
    <row r="413" spans="1:10" s="12" customFormat="1" x14ac:dyDescent="0.25">
      <c r="A413" s="69" t="s">
        <v>534</v>
      </c>
      <c r="B413" s="69" t="s">
        <v>7</v>
      </c>
      <c r="C413" s="77" t="s">
        <v>238</v>
      </c>
      <c r="D413" s="77" t="s">
        <v>128</v>
      </c>
      <c r="E413" s="70" t="s">
        <v>1121</v>
      </c>
      <c r="F413" s="78">
        <v>2000</v>
      </c>
      <c r="G413" s="78">
        <v>2000</v>
      </c>
      <c r="H413" s="90" t="s">
        <v>1115</v>
      </c>
      <c r="I413" s="134"/>
      <c r="J413" s="79"/>
    </row>
    <row r="414" spans="1:10" s="12" customFormat="1" x14ac:dyDescent="0.25">
      <c r="A414" s="18" t="s">
        <v>1013</v>
      </c>
      <c r="B414" s="18" t="s">
        <v>7</v>
      </c>
      <c r="C414" s="20" t="s">
        <v>1028</v>
      </c>
      <c r="D414" s="19" t="s">
        <v>128</v>
      </c>
      <c r="E414" s="20" t="s">
        <v>4</v>
      </c>
      <c r="F414" s="21">
        <v>0</v>
      </c>
      <c r="G414" s="21">
        <v>0</v>
      </c>
      <c r="H414" s="24" t="s">
        <v>982</v>
      </c>
      <c r="I414" s="80"/>
      <c r="J414" s="25"/>
    </row>
    <row r="415" spans="1:10" s="12" customFormat="1" x14ac:dyDescent="0.25">
      <c r="A415" s="18" t="s">
        <v>1014</v>
      </c>
      <c r="B415" s="18" t="s">
        <v>7</v>
      </c>
      <c r="C415" s="20" t="s">
        <v>1029</v>
      </c>
      <c r="D415" s="19" t="s">
        <v>128</v>
      </c>
      <c r="E415" s="19" t="s">
        <v>4</v>
      </c>
      <c r="F415" s="21">
        <v>0</v>
      </c>
      <c r="G415" s="21">
        <v>0</v>
      </c>
      <c r="H415" s="24" t="s">
        <v>982</v>
      </c>
      <c r="I415" s="80"/>
      <c r="J415" s="25"/>
    </row>
    <row r="416" spans="1:10" s="12" customFormat="1" x14ac:dyDescent="0.25">
      <c r="A416" s="18" t="s">
        <v>1015</v>
      </c>
      <c r="B416" s="18" t="s">
        <v>7</v>
      </c>
      <c r="C416" s="20" t="s">
        <v>1030</v>
      </c>
      <c r="D416" s="19" t="s">
        <v>128</v>
      </c>
      <c r="E416" s="20" t="s">
        <v>4</v>
      </c>
      <c r="F416" s="21">
        <v>0</v>
      </c>
      <c r="G416" s="21">
        <v>0</v>
      </c>
      <c r="H416" s="24" t="s">
        <v>982</v>
      </c>
      <c r="I416" s="80"/>
      <c r="J416" s="25"/>
    </row>
    <row r="417" spans="1:10" s="12" customFormat="1" x14ac:dyDescent="0.25">
      <c r="A417" s="18" t="s">
        <v>1016</v>
      </c>
      <c r="B417" s="18" t="s">
        <v>7</v>
      </c>
      <c r="C417" s="20" t="s">
        <v>1031</v>
      </c>
      <c r="D417" s="19" t="s">
        <v>128</v>
      </c>
      <c r="E417" s="20" t="s">
        <v>4</v>
      </c>
      <c r="F417" s="21">
        <v>0</v>
      </c>
      <c r="G417" s="21">
        <v>0</v>
      </c>
      <c r="H417" s="24" t="s">
        <v>982</v>
      </c>
      <c r="I417" s="80"/>
      <c r="J417" s="25"/>
    </row>
    <row r="418" spans="1:10" s="12" customFormat="1" x14ac:dyDescent="0.25">
      <c r="A418" s="18" t="s">
        <v>1017</v>
      </c>
      <c r="B418" s="18" t="s">
        <v>7</v>
      </c>
      <c r="C418" s="20" t="s">
        <v>1032</v>
      </c>
      <c r="D418" s="19" t="s">
        <v>128</v>
      </c>
      <c r="E418" s="20" t="s">
        <v>4</v>
      </c>
      <c r="F418" s="21">
        <v>0</v>
      </c>
      <c r="G418" s="21">
        <v>0</v>
      </c>
      <c r="H418" s="24" t="s">
        <v>982</v>
      </c>
      <c r="I418" s="80"/>
      <c r="J418" s="25"/>
    </row>
    <row r="419" spans="1:10" s="12" customFormat="1" x14ac:dyDescent="0.25">
      <c r="A419" s="18" t="s">
        <v>1018</v>
      </c>
      <c r="B419" s="18" t="s">
        <v>7</v>
      </c>
      <c r="C419" s="20" t="s">
        <v>1033</v>
      </c>
      <c r="D419" s="19" t="s">
        <v>128</v>
      </c>
      <c r="E419" s="19" t="s">
        <v>4</v>
      </c>
      <c r="F419" s="21">
        <v>0</v>
      </c>
      <c r="G419" s="21">
        <v>0</v>
      </c>
      <c r="H419" s="24" t="s">
        <v>982</v>
      </c>
      <c r="I419" s="80"/>
      <c r="J419" s="25"/>
    </row>
    <row r="420" spans="1:10" s="12" customFormat="1" x14ac:dyDescent="0.25">
      <c r="A420" s="18" t="s">
        <v>1019</v>
      </c>
      <c r="B420" s="18" t="s">
        <v>7</v>
      </c>
      <c r="C420" s="20" t="s">
        <v>1034</v>
      </c>
      <c r="D420" s="19" t="s">
        <v>128</v>
      </c>
      <c r="E420" s="20" t="s">
        <v>4</v>
      </c>
      <c r="F420" s="21">
        <v>0</v>
      </c>
      <c r="G420" s="21">
        <v>0</v>
      </c>
      <c r="H420" s="24" t="s">
        <v>982</v>
      </c>
      <c r="I420" s="80"/>
      <c r="J420" s="25"/>
    </row>
    <row r="421" spans="1:10" s="12" customFormat="1" x14ac:dyDescent="0.25">
      <c r="A421" s="18" t="s">
        <v>1020</v>
      </c>
      <c r="B421" s="18" t="s">
        <v>7</v>
      </c>
      <c r="C421" s="20" t="s">
        <v>1035</v>
      </c>
      <c r="D421" s="19" t="s">
        <v>128</v>
      </c>
      <c r="E421" s="20" t="s">
        <v>4</v>
      </c>
      <c r="F421" s="21">
        <v>0</v>
      </c>
      <c r="G421" s="21">
        <v>0</v>
      </c>
      <c r="H421" s="24" t="s">
        <v>982</v>
      </c>
      <c r="I421" s="80"/>
      <c r="J421" s="25"/>
    </row>
    <row r="422" spans="1:10" s="12" customFormat="1" x14ac:dyDescent="0.25">
      <c r="A422" s="18" t="s">
        <v>1021</v>
      </c>
      <c r="B422" s="18" t="s">
        <v>7</v>
      </c>
      <c r="C422" s="20" t="s">
        <v>1036</v>
      </c>
      <c r="D422" s="19" t="s">
        <v>128</v>
      </c>
      <c r="E422" s="20" t="s">
        <v>4</v>
      </c>
      <c r="F422" s="21">
        <v>0</v>
      </c>
      <c r="G422" s="21">
        <v>0</v>
      </c>
      <c r="H422" s="24" t="s">
        <v>982</v>
      </c>
      <c r="I422" s="80"/>
      <c r="J422" s="25"/>
    </row>
    <row r="423" spans="1:10" s="12" customFormat="1" x14ac:dyDescent="0.25">
      <c r="A423" s="18" t="s">
        <v>1022</v>
      </c>
      <c r="B423" s="18" t="s">
        <v>7</v>
      </c>
      <c r="C423" s="20" t="s">
        <v>1037</v>
      </c>
      <c r="D423" s="19" t="s">
        <v>128</v>
      </c>
      <c r="E423" s="19" t="s">
        <v>4</v>
      </c>
      <c r="F423" s="21">
        <v>0</v>
      </c>
      <c r="G423" s="21">
        <v>0</v>
      </c>
      <c r="H423" s="24" t="s">
        <v>982</v>
      </c>
      <c r="I423" s="80"/>
      <c r="J423" s="25"/>
    </row>
    <row r="424" spans="1:10" s="12" customFormat="1" x14ac:dyDescent="0.25">
      <c r="A424" s="18" t="s">
        <v>1023</v>
      </c>
      <c r="B424" s="18" t="s">
        <v>7</v>
      </c>
      <c r="C424" s="20" t="s">
        <v>1038</v>
      </c>
      <c r="D424" s="19" t="s">
        <v>128</v>
      </c>
      <c r="E424" s="20" t="s">
        <v>4</v>
      </c>
      <c r="F424" s="21">
        <v>0</v>
      </c>
      <c r="G424" s="21">
        <v>0</v>
      </c>
      <c r="H424" s="24" t="s">
        <v>982</v>
      </c>
      <c r="I424" s="80"/>
      <c r="J424" s="25"/>
    </row>
    <row r="425" spans="1:10" s="12" customFormat="1" x14ac:dyDescent="0.25">
      <c r="A425" s="18" t="s">
        <v>1024</v>
      </c>
      <c r="B425" s="18" t="s">
        <v>7</v>
      </c>
      <c r="C425" s="20" t="s">
        <v>1039</v>
      </c>
      <c r="D425" s="19" t="s">
        <v>128</v>
      </c>
      <c r="E425" s="20" t="s">
        <v>4</v>
      </c>
      <c r="F425" s="21">
        <v>0</v>
      </c>
      <c r="G425" s="21">
        <v>0</v>
      </c>
      <c r="H425" s="24" t="s">
        <v>982</v>
      </c>
      <c r="I425" s="80"/>
      <c r="J425" s="25"/>
    </row>
    <row r="426" spans="1:10" s="12" customFormat="1" x14ac:dyDescent="0.25">
      <c r="A426" s="18" t="s">
        <v>1025</v>
      </c>
      <c r="B426" s="18" t="s">
        <v>7</v>
      </c>
      <c r="C426" s="20" t="s">
        <v>1040</v>
      </c>
      <c r="D426" s="19" t="s">
        <v>128</v>
      </c>
      <c r="E426" s="20" t="s">
        <v>4</v>
      </c>
      <c r="F426" s="21">
        <v>0</v>
      </c>
      <c r="G426" s="21">
        <v>0</v>
      </c>
      <c r="H426" s="24" t="s">
        <v>982</v>
      </c>
      <c r="I426" s="80"/>
      <c r="J426" s="25"/>
    </row>
    <row r="427" spans="1:10" s="12" customFormat="1" x14ac:dyDescent="0.25">
      <c r="A427" s="18" t="s">
        <v>1026</v>
      </c>
      <c r="B427" s="18" t="s">
        <v>7</v>
      </c>
      <c r="C427" s="20" t="s">
        <v>1041</v>
      </c>
      <c r="D427" s="19" t="s">
        <v>128</v>
      </c>
      <c r="E427" s="19" t="s">
        <v>4</v>
      </c>
      <c r="F427" s="21">
        <v>0</v>
      </c>
      <c r="G427" s="21">
        <v>0</v>
      </c>
      <c r="H427" s="24" t="s">
        <v>982</v>
      </c>
      <c r="I427" s="80"/>
      <c r="J427" s="25"/>
    </row>
    <row r="428" spans="1:10" s="12" customFormat="1" x14ac:dyDescent="0.25">
      <c r="A428" s="18" t="s">
        <v>1027</v>
      </c>
      <c r="B428" s="18" t="s">
        <v>7</v>
      </c>
      <c r="C428" s="20" t="s">
        <v>1042</v>
      </c>
      <c r="D428" s="19" t="s">
        <v>128</v>
      </c>
      <c r="E428" s="20" t="s">
        <v>4</v>
      </c>
      <c r="F428" s="21">
        <v>0</v>
      </c>
      <c r="G428" s="21">
        <v>0</v>
      </c>
      <c r="H428" s="24" t="s">
        <v>982</v>
      </c>
      <c r="I428" s="80"/>
      <c r="J428" s="25"/>
    </row>
    <row r="429" spans="1:10" s="12" customFormat="1" x14ac:dyDescent="0.25">
      <c r="A429" s="69" t="s">
        <v>535</v>
      </c>
      <c r="B429" s="69" t="s">
        <v>7</v>
      </c>
      <c r="C429" s="77" t="s">
        <v>239</v>
      </c>
      <c r="D429" s="77" t="s">
        <v>128</v>
      </c>
      <c r="E429" s="70" t="s">
        <v>1121</v>
      </c>
      <c r="F429" s="78">
        <v>1749.3</v>
      </c>
      <c r="G429" s="78">
        <v>1749.3</v>
      </c>
      <c r="H429" s="90" t="s">
        <v>1115</v>
      </c>
      <c r="I429" s="134"/>
      <c r="J429" s="79"/>
    </row>
    <row r="430" spans="1:10" s="12" customFormat="1" x14ac:dyDescent="0.25">
      <c r="A430" s="69" t="s">
        <v>536</v>
      </c>
      <c r="B430" s="69" t="s">
        <v>7</v>
      </c>
      <c r="C430" s="77" t="s">
        <v>240</v>
      </c>
      <c r="D430" s="77" t="s">
        <v>128</v>
      </c>
      <c r="E430" s="70" t="s">
        <v>1121</v>
      </c>
      <c r="F430" s="78">
        <v>0</v>
      </c>
      <c r="G430" s="78">
        <v>0</v>
      </c>
      <c r="H430" s="90" t="s">
        <v>1097</v>
      </c>
      <c r="I430" s="134"/>
      <c r="J430" s="79"/>
    </row>
    <row r="431" spans="1:10" s="12" customFormat="1" x14ac:dyDescent="0.25">
      <c r="A431" s="18" t="s">
        <v>1043</v>
      </c>
      <c r="B431" s="18" t="s">
        <v>7</v>
      </c>
      <c r="C431" s="20" t="s">
        <v>1050</v>
      </c>
      <c r="D431" s="19" t="s">
        <v>128</v>
      </c>
      <c r="E431" s="20" t="s">
        <v>4</v>
      </c>
      <c r="F431" s="21">
        <v>0</v>
      </c>
      <c r="G431" s="21">
        <v>0</v>
      </c>
      <c r="H431" s="24" t="s">
        <v>982</v>
      </c>
      <c r="I431" s="80"/>
      <c r="J431" s="25"/>
    </row>
    <row r="432" spans="1:10" s="12" customFormat="1" x14ac:dyDescent="0.25">
      <c r="A432" s="18" t="s">
        <v>1044</v>
      </c>
      <c r="B432" s="18" t="s">
        <v>7</v>
      </c>
      <c r="C432" s="20" t="s">
        <v>1051</v>
      </c>
      <c r="D432" s="19" t="s">
        <v>128</v>
      </c>
      <c r="E432" s="19" t="s">
        <v>4</v>
      </c>
      <c r="F432" s="21">
        <v>0</v>
      </c>
      <c r="G432" s="21">
        <v>0</v>
      </c>
      <c r="H432" s="24" t="s">
        <v>982</v>
      </c>
      <c r="I432" s="80"/>
      <c r="J432" s="25"/>
    </row>
    <row r="433" spans="1:10" s="12" customFormat="1" x14ac:dyDescent="0.25">
      <c r="A433" s="18" t="s">
        <v>1045</v>
      </c>
      <c r="B433" s="18" t="s">
        <v>7</v>
      </c>
      <c r="C433" s="20" t="s">
        <v>1052</v>
      </c>
      <c r="D433" s="19" t="s">
        <v>128</v>
      </c>
      <c r="E433" s="20" t="s">
        <v>4</v>
      </c>
      <c r="F433" s="21">
        <v>0</v>
      </c>
      <c r="G433" s="21">
        <v>0</v>
      </c>
      <c r="H433" s="24" t="s">
        <v>982</v>
      </c>
      <c r="I433" s="80"/>
      <c r="J433" s="25"/>
    </row>
    <row r="434" spans="1:10" s="12" customFormat="1" x14ac:dyDescent="0.25">
      <c r="A434" s="18" t="s">
        <v>1046</v>
      </c>
      <c r="B434" s="18" t="s">
        <v>7</v>
      </c>
      <c r="C434" s="20" t="s">
        <v>1053</v>
      </c>
      <c r="D434" s="19" t="s">
        <v>128</v>
      </c>
      <c r="E434" s="20" t="s">
        <v>4</v>
      </c>
      <c r="F434" s="21">
        <v>0</v>
      </c>
      <c r="G434" s="21">
        <v>0</v>
      </c>
      <c r="H434" s="24" t="s">
        <v>982</v>
      </c>
      <c r="I434" s="80"/>
      <c r="J434" s="25"/>
    </row>
    <row r="435" spans="1:10" s="12" customFormat="1" x14ac:dyDescent="0.25">
      <c r="A435" s="18" t="s">
        <v>1047</v>
      </c>
      <c r="B435" s="18" t="s">
        <v>7</v>
      </c>
      <c r="C435" s="20" t="s">
        <v>1054</v>
      </c>
      <c r="D435" s="19" t="s">
        <v>128</v>
      </c>
      <c r="E435" s="20" t="s">
        <v>4</v>
      </c>
      <c r="F435" s="21">
        <v>0</v>
      </c>
      <c r="G435" s="21">
        <v>0</v>
      </c>
      <c r="H435" s="24" t="s">
        <v>982</v>
      </c>
      <c r="I435" s="80"/>
      <c r="J435" s="25"/>
    </row>
    <row r="436" spans="1:10" s="12" customFormat="1" x14ac:dyDescent="0.25">
      <c r="A436" s="18" t="s">
        <v>1048</v>
      </c>
      <c r="B436" s="18" t="s">
        <v>7</v>
      </c>
      <c r="C436" s="20" t="s">
        <v>1055</v>
      </c>
      <c r="D436" s="19" t="s">
        <v>128</v>
      </c>
      <c r="E436" s="19" t="s">
        <v>4</v>
      </c>
      <c r="F436" s="21">
        <v>0</v>
      </c>
      <c r="G436" s="21">
        <v>0</v>
      </c>
      <c r="H436" s="24" t="s">
        <v>982</v>
      </c>
      <c r="I436" s="80"/>
      <c r="J436" s="25"/>
    </row>
    <row r="437" spans="1:10" s="12" customFormat="1" x14ac:dyDescent="0.25">
      <c r="A437" s="18" t="s">
        <v>1049</v>
      </c>
      <c r="B437" s="18" t="s">
        <v>7</v>
      </c>
      <c r="C437" s="20" t="s">
        <v>1056</v>
      </c>
      <c r="D437" s="19" t="s">
        <v>128</v>
      </c>
      <c r="E437" s="20" t="s">
        <v>4</v>
      </c>
      <c r="F437" s="21">
        <v>0</v>
      </c>
      <c r="G437" s="21">
        <v>0</v>
      </c>
      <c r="H437" s="24" t="s">
        <v>982</v>
      </c>
      <c r="I437" s="80"/>
      <c r="J437" s="25"/>
    </row>
    <row r="438" spans="1:10" s="12" customFormat="1" x14ac:dyDescent="0.25">
      <c r="A438" s="69" t="s">
        <v>537</v>
      </c>
      <c r="B438" s="69" t="s">
        <v>7</v>
      </c>
      <c r="C438" s="77" t="s">
        <v>241</v>
      </c>
      <c r="D438" s="77" t="s">
        <v>128</v>
      </c>
      <c r="E438" s="70" t="s">
        <v>4</v>
      </c>
      <c r="F438" s="78">
        <v>0</v>
      </c>
      <c r="G438" s="78">
        <v>0</v>
      </c>
      <c r="H438" s="90" t="s">
        <v>1097</v>
      </c>
      <c r="I438" s="134"/>
      <c r="J438" s="79"/>
    </row>
    <row r="439" spans="1:10" s="12" customFormat="1" x14ac:dyDescent="0.25">
      <c r="A439" s="69" t="s">
        <v>538</v>
      </c>
      <c r="B439" s="69" t="s">
        <v>7</v>
      </c>
      <c r="C439" s="77" t="s">
        <v>242</v>
      </c>
      <c r="D439" s="77" t="s">
        <v>128</v>
      </c>
      <c r="E439" s="70" t="s">
        <v>4</v>
      </c>
      <c r="F439" s="78">
        <v>0</v>
      </c>
      <c r="G439" s="78">
        <v>0</v>
      </c>
      <c r="H439" s="90" t="s">
        <v>1097</v>
      </c>
      <c r="I439" s="134"/>
      <c r="J439" s="79"/>
    </row>
    <row r="440" spans="1:10" s="12" customFormat="1" x14ac:dyDescent="0.25">
      <c r="A440" s="69" t="s">
        <v>539</v>
      </c>
      <c r="B440" s="69" t="s">
        <v>7</v>
      </c>
      <c r="C440" s="77" t="s">
        <v>243</v>
      </c>
      <c r="D440" s="77" t="s">
        <v>128</v>
      </c>
      <c r="E440" s="70" t="s">
        <v>4</v>
      </c>
      <c r="F440" s="78">
        <v>0</v>
      </c>
      <c r="G440" s="78">
        <v>0</v>
      </c>
      <c r="H440" s="90" t="s">
        <v>1097</v>
      </c>
      <c r="I440" s="134"/>
      <c r="J440" s="79"/>
    </row>
    <row r="441" spans="1:10" s="12" customFormat="1" x14ac:dyDescent="0.25">
      <c r="A441" s="69" t="s">
        <v>540</v>
      </c>
      <c r="B441" s="69" t="s">
        <v>7</v>
      </c>
      <c r="C441" s="77" t="s">
        <v>244</v>
      </c>
      <c r="D441" s="77" t="s">
        <v>128</v>
      </c>
      <c r="E441" s="70" t="s">
        <v>4</v>
      </c>
      <c r="F441" s="78">
        <v>227.5</v>
      </c>
      <c r="G441" s="78">
        <v>227.5</v>
      </c>
      <c r="H441" s="90" t="s">
        <v>1115</v>
      </c>
      <c r="I441" s="134"/>
      <c r="J441" s="79"/>
    </row>
    <row r="442" spans="1:10" s="12" customFormat="1" x14ac:dyDescent="0.25">
      <c r="A442" s="69" t="s">
        <v>541</v>
      </c>
      <c r="B442" s="69" t="s">
        <v>7</v>
      </c>
      <c r="C442" s="77" t="s">
        <v>245</v>
      </c>
      <c r="D442" s="77" t="s">
        <v>128</v>
      </c>
      <c r="E442" s="70" t="s">
        <v>4</v>
      </c>
      <c r="F442" s="78">
        <v>0</v>
      </c>
      <c r="G442" s="78">
        <v>0</v>
      </c>
      <c r="H442" s="90" t="s">
        <v>1097</v>
      </c>
      <c r="I442" s="134"/>
      <c r="J442" s="79"/>
    </row>
    <row r="443" spans="1:10" s="12" customFormat="1" x14ac:dyDescent="0.25">
      <c r="A443" s="18" t="s">
        <v>1057</v>
      </c>
      <c r="B443" s="18" t="s">
        <v>7</v>
      </c>
      <c r="C443" s="20" t="s">
        <v>1058</v>
      </c>
      <c r="D443" s="19" t="s">
        <v>128</v>
      </c>
      <c r="E443" s="20" t="s">
        <v>4</v>
      </c>
      <c r="F443" s="21">
        <v>0</v>
      </c>
      <c r="G443" s="21">
        <v>0</v>
      </c>
      <c r="H443" s="24" t="s">
        <v>982</v>
      </c>
      <c r="I443" s="80"/>
      <c r="J443" s="25"/>
    </row>
    <row r="444" spans="1:10" s="12" customFormat="1" x14ac:dyDescent="0.25">
      <c r="A444" s="69" t="s">
        <v>542</v>
      </c>
      <c r="B444" s="69" t="s">
        <v>7</v>
      </c>
      <c r="C444" s="77" t="s">
        <v>246</v>
      </c>
      <c r="D444" s="77" t="s">
        <v>128</v>
      </c>
      <c r="E444" s="70" t="s">
        <v>4</v>
      </c>
      <c r="F444" s="78">
        <v>299</v>
      </c>
      <c r="G444" s="78">
        <v>299</v>
      </c>
      <c r="H444" s="90" t="s">
        <v>1115</v>
      </c>
      <c r="I444" s="134"/>
      <c r="J444" s="79"/>
    </row>
    <row r="445" spans="1:10" x14ac:dyDescent="0.25">
      <c r="A445" s="69" t="s">
        <v>543</v>
      </c>
      <c r="B445" s="69" t="s">
        <v>7</v>
      </c>
      <c r="C445" s="175" t="s">
        <v>247</v>
      </c>
      <c r="D445" s="77" t="s">
        <v>128</v>
      </c>
      <c r="E445" s="70" t="s">
        <v>4</v>
      </c>
      <c r="F445" s="90">
        <v>3368</v>
      </c>
      <c r="G445" s="78">
        <v>3368</v>
      </c>
      <c r="H445" s="90" t="s">
        <v>1115</v>
      </c>
      <c r="I445" s="128"/>
      <c r="J445" s="129"/>
    </row>
    <row r="446" spans="1:10" s="12" customFormat="1" x14ac:dyDescent="0.25">
      <c r="A446" s="69" t="s">
        <v>544</v>
      </c>
      <c r="B446" s="69" t="s">
        <v>7</v>
      </c>
      <c r="C446" s="144" t="s">
        <v>248</v>
      </c>
      <c r="D446" s="77" t="s">
        <v>128</v>
      </c>
      <c r="E446" s="70" t="s">
        <v>4</v>
      </c>
      <c r="F446" s="78">
        <v>5848</v>
      </c>
      <c r="G446" s="78">
        <v>5848</v>
      </c>
      <c r="H446" s="90" t="s">
        <v>1115</v>
      </c>
      <c r="I446" s="134"/>
      <c r="J446" s="79"/>
    </row>
    <row r="447" spans="1:10" s="12" customFormat="1" x14ac:dyDescent="0.25">
      <c r="A447" s="27" t="s">
        <v>545</v>
      </c>
      <c r="B447" s="27" t="s">
        <v>7</v>
      </c>
      <c r="C447" s="54" t="s">
        <v>246</v>
      </c>
      <c r="D447" s="28" t="s">
        <v>128</v>
      </c>
      <c r="E447" s="29" t="s">
        <v>4</v>
      </c>
      <c r="F447" s="43">
        <v>0</v>
      </c>
      <c r="G447" s="43">
        <v>0</v>
      </c>
      <c r="H447" s="30" t="s">
        <v>11</v>
      </c>
      <c r="I447" s="44"/>
      <c r="J447" s="45"/>
    </row>
    <row r="448" spans="1:10" s="12" customFormat="1" x14ac:dyDescent="0.25">
      <c r="A448" s="69" t="s">
        <v>546</v>
      </c>
      <c r="B448" s="69" t="s">
        <v>7</v>
      </c>
      <c r="C448" s="144" t="s">
        <v>249</v>
      </c>
      <c r="D448" s="77" t="s">
        <v>128</v>
      </c>
      <c r="E448" s="70" t="s">
        <v>4</v>
      </c>
      <c r="F448" s="78">
        <v>0</v>
      </c>
      <c r="G448" s="78">
        <v>0</v>
      </c>
      <c r="H448" s="90" t="s">
        <v>1097</v>
      </c>
      <c r="I448" s="134"/>
      <c r="J448" s="79"/>
    </row>
    <row r="449" spans="1:10" s="12" customFormat="1" x14ac:dyDescent="0.25">
      <c r="A449" s="69" t="s">
        <v>547</v>
      </c>
      <c r="B449" s="69" t="s">
        <v>7</v>
      </c>
      <c r="C449" s="144" t="s">
        <v>250</v>
      </c>
      <c r="D449" s="77" t="s">
        <v>128</v>
      </c>
      <c r="E449" s="70" t="s">
        <v>4</v>
      </c>
      <c r="F449" s="78">
        <v>0</v>
      </c>
      <c r="G449" s="78">
        <v>0</v>
      </c>
      <c r="H449" s="90" t="s">
        <v>1097</v>
      </c>
      <c r="I449" s="134"/>
      <c r="J449" s="79"/>
    </row>
    <row r="450" spans="1:10" s="12" customFormat="1" x14ac:dyDescent="0.25">
      <c r="A450" s="18" t="s">
        <v>1061</v>
      </c>
      <c r="B450" s="18" t="s">
        <v>7</v>
      </c>
      <c r="C450" s="20" t="s">
        <v>965</v>
      </c>
      <c r="D450" s="19" t="s">
        <v>128</v>
      </c>
      <c r="E450" s="20" t="s">
        <v>4</v>
      </c>
      <c r="F450" s="21">
        <v>0</v>
      </c>
      <c r="G450" s="21">
        <v>0</v>
      </c>
      <c r="H450" s="24" t="s">
        <v>982</v>
      </c>
      <c r="I450" s="80"/>
      <c r="J450" s="25"/>
    </row>
    <row r="451" spans="1:10" s="12" customFormat="1" x14ac:dyDescent="0.25">
      <c r="A451" s="18" t="s">
        <v>1059</v>
      </c>
      <c r="B451" s="18" t="s">
        <v>7</v>
      </c>
      <c r="C451" s="20" t="s">
        <v>1062</v>
      </c>
      <c r="D451" s="19" t="s">
        <v>128</v>
      </c>
      <c r="E451" s="19" t="s">
        <v>4</v>
      </c>
      <c r="F451" s="21">
        <v>0</v>
      </c>
      <c r="G451" s="21">
        <v>0</v>
      </c>
      <c r="H451" s="24" t="s">
        <v>982</v>
      </c>
      <c r="I451" s="80"/>
      <c r="J451" s="25"/>
    </row>
    <row r="452" spans="1:10" s="12" customFormat="1" x14ac:dyDescent="0.25">
      <c r="A452" s="18" t="s">
        <v>1060</v>
      </c>
      <c r="B452" s="18" t="s">
        <v>7</v>
      </c>
      <c r="C452" s="20" t="s">
        <v>1063</v>
      </c>
      <c r="D452" s="19" t="s">
        <v>128</v>
      </c>
      <c r="E452" s="20" t="s">
        <v>4</v>
      </c>
      <c r="F452" s="21">
        <v>0</v>
      </c>
      <c r="G452" s="21">
        <v>0</v>
      </c>
      <c r="H452" s="24" t="s">
        <v>982</v>
      </c>
      <c r="I452" s="80"/>
      <c r="J452" s="25"/>
    </row>
    <row r="453" spans="1:10" s="12" customFormat="1" x14ac:dyDescent="0.25">
      <c r="A453" s="27" t="s">
        <v>548</v>
      </c>
      <c r="B453" s="27" t="s">
        <v>7</v>
      </c>
      <c r="C453" s="54" t="s">
        <v>251</v>
      </c>
      <c r="D453" s="28" t="s">
        <v>128</v>
      </c>
      <c r="E453" s="29" t="s">
        <v>4</v>
      </c>
      <c r="F453" s="43">
        <v>1300</v>
      </c>
      <c r="G453" s="43">
        <v>1300</v>
      </c>
      <c r="H453" s="30" t="s">
        <v>11</v>
      </c>
      <c r="I453" s="44"/>
      <c r="J453" s="45"/>
    </row>
    <row r="454" spans="1:10" s="12" customFormat="1" x14ac:dyDescent="0.25">
      <c r="A454" s="69" t="s">
        <v>549</v>
      </c>
      <c r="B454" s="69" t="s">
        <v>7</v>
      </c>
      <c r="C454" s="144" t="s">
        <v>252</v>
      </c>
      <c r="D454" s="77" t="s">
        <v>128</v>
      </c>
      <c r="E454" s="70" t="s">
        <v>1121</v>
      </c>
      <c r="F454" s="78">
        <v>11099.9</v>
      </c>
      <c r="G454" s="78">
        <v>11099.9</v>
      </c>
      <c r="H454" s="90" t="s">
        <v>1115</v>
      </c>
      <c r="I454" s="134"/>
      <c r="J454" s="79"/>
    </row>
    <row r="455" spans="1:10" s="12" customFormat="1" x14ac:dyDescent="0.25">
      <c r="A455" s="18" t="s">
        <v>1064</v>
      </c>
      <c r="B455" s="18" t="s">
        <v>7</v>
      </c>
      <c r="C455" s="20" t="s">
        <v>1066</v>
      </c>
      <c r="D455" s="19" t="s">
        <v>128</v>
      </c>
      <c r="E455" s="20" t="s">
        <v>4</v>
      </c>
      <c r="F455" s="21">
        <v>0</v>
      </c>
      <c r="G455" s="21">
        <v>0</v>
      </c>
      <c r="H455" s="24" t="s">
        <v>982</v>
      </c>
      <c r="I455" s="80"/>
      <c r="J455" s="25"/>
    </row>
    <row r="456" spans="1:10" s="12" customFormat="1" x14ac:dyDescent="0.25">
      <c r="A456" s="18" t="s">
        <v>1065</v>
      </c>
      <c r="B456" s="18" t="s">
        <v>7</v>
      </c>
      <c r="C456" s="20" t="s">
        <v>1067</v>
      </c>
      <c r="D456" s="19" t="s">
        <v>128</v>
      </c>
      <c r="E456" s="19" t="s">
        <v>4</v>
      </c>
      <c r="F456" s="21">
        <v>0</v>
      </c>
      <c r="G456" s="21">
        <v>0</v>
      </c>
      <c r="H456" s="24" t="s">
        <v>982</v>
      </c>
      <c r="I456" s="80"/>
      <c r="J456" s="25"/>
    </row>
    <row r="457" spans="1:10" s="12" customFormat="1" x14ac:dyDescent="0.25">
      <c r="A457" s="69" t="s">
        <v>550</v>
      </c>
      <c r="B457" s="69" t="s">
        <v>7</v>
      </c>
      <c r="C457" s="144" t="s">
        <v>253</v>
      </c>
      <c r="D457" s="77" t="s">
        <v>128</v>
      </c>
      <c r="E457" s="70" t="s">
        <v>1121</v>
      </c>
      <c r="F457" s="78">
        <v>432.59</v>
      </c>
      <c r="G457" s="78">
        <v>432.59</v>
      </c>
      <c r="H457" s="90" t="s">
        <v>1115</v>
      </c>
      <c r="I457" s="134"/>
      <c r="J457" s="79"/>
    </row>
    <row r="458" spans="1:10" s="12" customFormat="1" x14ac:dyDescent="0.25">
      <c r="A458" s="27" t="s">
        <v>635</v>
      </c>
      <c r="B458" s="27" t="s">
        <v>7</v>
      </c>
      <c r="C458" s="74" t="s">
        <v>302</v>
      </c>
      <c r="D458" s="29" t="s">
        <v>129</v>
      </c>
      <c r="E458" s="29" t="s">
        <v>4</v>
      </c>
      <c r="F458" s="30">
        <v>3477.6</v>
      </c>
      <c r="G458" s="30">
        <v>3477.6</v>
      </c>
      <c r="H458" s="30" t="s">
        <v>11</v>
      </c>
      <c r="I458" s="36"/>
      <c r="J458" s="32"/>
    </row>
    <row r="459" spans="1:10" s="12" customFormat="1" x14ac:dyDescent="0.25">
      <c r="A459" s="18" t="s">
        <v>1068</v>
      </c>
      <c r="B459" s="18" t="s">
        <v>7</v>
      </c>
      <c r="C459" s="20" t="s">
        <v>1069</v>
      </c>
      <c r="D459" s="19" t="s">
        <v>128</v>
      </c>
      <c r="E459" s="19" t="s">
        <v>4</v>
      </c>
      <c r="F459" s="21">
        <v>0</v>
      </c>
      <c r="G459" s="21">
        <v>0</v>
      </c>
      <c r="H459" s="24" t="s">
        <v>982</v>
      </c>
      <c r="I459" s="80"/>
      <c r="J459" s="25"/>
    </row>
    <row r="460" spans="1:10" s="12" customFormat="1" x14ac:dyDescent="0.25">
      <c r="A460" s="69" t="s">
        <v>551</v>
      </c>
      <c r="B460" s="69" t="s">
        <v>7</v>
      </c>
      <c r="C460" s="144" t="s">
        <v>254</v>
      </c>
      <c r="D460" s="77" t="s">
        <v>128</v>
      </c>
      <c r="E460" s="70" t="s">
        <v>1121</v>
      </c>
      <c r="F460" s="78">
        <v>4257.5</v>
      </c>
      <c r="G460" s="78">
        <v>4257.5</v>
      </c>
      <c r="H460" s="90" t="s">
        <v>1115</v>
      </c>
      <c r="I460" s="134"/>
      <c r="J460" s="79"/>
    </row>
    <row r="461" spans="1:10" s="12" customFormat="1" x14ac:dyDescent="0.25">
      <c r="A461" s="18" t="s">
        <v>1070</v>
      </c>
      <c r="B461" s="18" t="s">
        <v>7</v>
      </c>
      <c r="C461" s="20" t="s">
        <v>255</v>
      </c>
      <c r="D461" s="19" t="s">
        <v>128</v>
      </c>
      <c r="E461" s="19" t="s">
        <v>4</v>
      </c>
      <c r="F461" s="21">
        <v>0</v>
      </c>
      <c r="G461" s="21">
        <v>0</v>
      </c>
      <c r="H461" s="24" t="s">
        <v>982</v>
      </c>
      <c r="I461" s="80"/>
      <c r="J461" s="25"/>
    </row>
    <row r="462" spans="1:10" s="12" customFormat="1" x14ac:dyDescent="0.25">
      <c r="A462" s="27" t="s">
        <v>552</v>
      </c>
      <c r="B462" s="27" t="s">
        <v>7</v>
      </c>
      <c r="C462" s="74" t="s">
        <v>255</v>
      </c>
      <c r="D462" s="28" t="s">
        <v>129</v>
      </c>
      <c r="E462" s="29" t="s">
        <v>4</v>
      </c>
      <c r="F462" s="43">
        <v>4490</v>
      </c>
      <c r="G462" s="43">
        <v>4490</v>
      </c>
      <c r="H462" s="30" t="s">
        <v>11</v>
      </c>
      <c r="I462" s="44"/>
      <c r="J462" s="45"/>
    </row>
    <row r="463" spans="1:10" s="12" customFormat="1" x14ac:dyDescent="0.25">
      <c r="A463" s="69" t="s">
        <v>553</v>
      </c>
      <c r="B463" s="69" t="s">
        <v>7</v>
      </c>
      <c r="C463" s="144" t="s">
        <v>256</v>
      </c>
      <c r="D463" s="77" t="s">
        <v>128</v>
      </c>
      <c r="E463" s="70" t="s">
        <v>1121</v>
      </c>
      <c r="F463" s="78">
        <v>26284.5</v>
      </c>
      <c r="G463" s="78">
        <v>26284.5</v>
      </c>
      <c r="H463" s="90" t="s">
        <v>1115</v>
      </c>
      <c r="I463" s="134"/>
      <c r="J463" s="79"/>
    </row>
    <row r="464" spans="1:10" s="12" customFormat="1" x14ac:dyDescent="0.25">
      <c r="A464" s="69" t="s">
        <v>554</v>
      </c>
      <c r="B464" s="69" t="s">
        <v>7</v>
      </c>
      <c r="C464" s="144" t="s">
        <v>257</v>
      </c>
      <c r="D464" s="77" t="s">
        <v>128</v>
      </c>
      <c r="E464" s="70" t="s">
        <v>1121</v>
      </c>
      <c r="F464" s="78">
        <v>19555.669999999998</v>
      </c>
      <c r="G464" s="78">
        <v>19555.669999999998</v>
      </c>
      <c r="H464" s="90" t="s">
        <v>1115</v>
      </c>
      <c r="I464" s="134"/>
      <c r="J464" s="79"/>
    </row>
    <row r="465" spans="1:10" s="12" customFormat="1" x14ac:dyDescent="0.25">
      <c r="A465" s="69" t="s">
        <v>555</v>
      </c>
      <c r="B465" s="69" t="s">
        <v>7</v>
      </c>
      <c r="C465" s="144" t="s">
        <v>258</v>
      </c>
      <c r="D465" s="77" t="s">
        <v>128</v>
      </c>
      <c r="E465" s="70" t="s">
        <v>1121</v>
      </c>
      <c r="F465" s="78">
        <v>24392.02</v>
      </c>
      <c r="G465" s="78">
        <v>24392.02</v>
      </c>
      <c r="H465" s="90" t="s">
        <v>1115</v>
      </c>
      <c r="I465" s="134"/>
      <c r="J465" s="79"/>
    </row>
    <row r="466" spans="1:10" s="12" customFormat="1" x14ac:dyDescent="0.25">
      <c r="A466" s="18" t="s">
        <v>1071</v>
      </c>
      <c r="B466" s="18" t="s">
        <v>7</v>
      </c>
      <c r="C466" s="20" t="s">
        <v>256</v>
      </c>
      <c r="D466" s="19" t="s">
        <v>128</v>
      </c>
      <c r="E466" s="19" t="s">
        <v>4</v>
      </c>
      <c r="F466" s="21">
        <v>0</v>
      </c>
      <c r="G466" s="21">
        <v>0</v>
      </c>
      <c r="H466" s="24" t="s">
        <v>982</v>
      </c>
      <c r="I466" s="80"/>
      <c r="J466" s="25"/>
    </row>
    <row r="467" spans="1:10" s="12" customFormat="1" x14ac:dyDescent="0.25">
      <c r="A467" s="69" t="s">
        <v>556</v>
      </c>
      <c r="B467" s="69" t="s">
        <v>7</v>
      </c>
      <c r="C467" s="144" t="s">
        <v>257</v>
      </c>
      <c r="D467" s="77" t="s">
        <v>128</v>
      </c>
      <c r="E467" s="70" t="s">
        <v>1121</v>
      </c>
      <c r="F467" s="78">
        <v>12750</v>
      </c>
      <c r="G467" s="78">
        <v>12750</v>
      </c>
      <c r="H467" s="90" t="s">
        <v>1115</v>
      </c>
      <c r="I467" s="134"/>
      <c r="J467" s="79"/>
    </row>
    <row r="468" spans="1:10" s="12" customFormat="1" x14ac:dyDescent="0.25">
      <c r="A468" s="18" t="s">
        <v>1072</v>
      </c>
      <c r="B468" s="18" t="s">
        <v>7</v>
      </c>
      <c r="C468" s="20" t="s">
        <v>258</v>
      </c>
      <c r="D468" s="19" t="s">
        <v>128</v>
      </c>
      <c r="E468" s="19" t="s">
        <v>4</v>
      </c>
      <c r="F468" s="21">
        <v>0</v>
      </c>
      <c r="G468" s="21">
        <v>0</v>
      </c>
      <c r="H468" s="24" t="s">
        <v>982</v>
      </c>
      <c r="I468" s="80"/>
      <c r="J468" s="25"/>
    </row>
    <row r="469" spans="1:10" s="12" customFormat="1" x14ac:dyDescent="0.25">
      <c r="A469" s="69" t="s">
        <v>557</v>
      </c>
      <c r="B469" s="69" t="s">
        <v>7</v>
      </c>
      <c r="C469" s="144" t="s">
        <v>259</v>
      </c>
      <c r="D469" s="77" t="s">
        <v>128</v>
      </c>
      <c r="E469" s="70" t="s">
        <v>1121</v>
      </c>
      <c r="F469" s="78">
        <v>0</v>
      </c>
      <c r="G469" s="78">
        <v>0</v>
      </c>
      <c r="H469" s="90" t="s">
        <v>1098</v>
      </c>
      <c r="I469" s="134"/>
      <c r="J469" s="79"/>
    </row>
    <row r="470" spans="1:10" s="12" customFormat="1" x14ac:dyDescent="0.25">
      <c r="A470" s="27" t="s">
        <v>558</v>
      </c>
      <c r="B470" s="27" t="s">
        <v>7</v>
      </c>
      <c r="C470" s="54" t="s">
        <v>260</v>
      </c>
      <c r="D470" s="28" t="s">
        <v>129</v>
      </c>
      <c r="E470" s="29" t="s">
        <v>4</v>
      </c>
      <c r="F470" s="43">
        <v>3087.2</v>
      </c>
      <c r="G470" s="43">
        <v>3087.2</v>
      </c>
      <c r="H470" s="30" t="s">
        <v>11</v>
      </c>
      <c r="I470" s="44"/>
      <c r="J470" s="45"/>
    </row>
    <row r="471" spans="1:10" s="12" customFormat="1" x14ac:dyDescent="0.25">
      <c r="A471" s="18" t="s">
        <v>559</v>
      </c>
      <c r="B471" s="18" t="s">
        <v>7</v>
      </c>
      <c r="C471" s="53" t="s">
        <v>261</v>
      </c>
      <c r="D471" s="19" t="s">
        <v>128</v>
      </c>
      <c r="E471" s="20" t="s">
        <v>4</v>
      </c>
      <c r="F471" s="21">
        <v>0</v>
      </c>
      <c r="G471" s="21">
        <v>0</v>
      </c>
      <c r="H471" s="24" t="s">
        <v>982</v>
      </c>
      <c r="I471" s="22"/>
      <c r="J471" s="23"/>
    </row>
    <row r="472" spans="1:10" s="12" customFormat="1" x14ac:dyDescent="0.25">
      <c r="A472" s="18" t="s">
        <v>1073</v>
      </c>
      <c r="B472" s="18" t="s">
        <v>7</v>
      </c>
      <c r="C472" s="53" t="s">
        <v>1075</v>
      </c>
      <c r="D472" s="19" t="s">
        <v>128</v>
      </c>
      <c r="E472" s="20" t="s">
        <v>4</v>
      </c>
      <c r="F472" s="21">
        <v>0</v>
      </c>
      <c r="G472" s="21">
        <v>0</v>
      </c>
      <c r="H472" s="24" t="s">
        <v>982</v>
      </c>
      <c r="I472" s="22"/>
      <c r="J472" s="23"/>
    </row>
    <row r="473" spans="1:10" s="12" customFormat="1" x14ac:dyDescent="0.25">
      <c r="A473" s="18" t="s">
        <v>1074</v>
      </c>
      <c r="B473" s="18" t="s">
        <v>7</v>
      </c>
      <c r="C473" s="53" t="s">
        <v>1076</v>
      </c>
      <c r="D473" s="19" t="s">
        <v>128</v>
      </c>
      <c r="E473" s="20" t="s">
        <v>4</v>
      </c>
      <c r="F473" s="21">
        <v>0</v>
      </c>
      <c r="G473" s="21">
        <v>0</v>
      </c>
      <c r="H473" s="24" t="s">
        <v>982</v>
      </c>
      <c r="I473" s="22"/>
      <c r="J473" s="23"/>
    </row>
    <row r="474" spans="1:10" s="12" customFormat="1" x14ac:dyDescent="0.25">
      <c r="A474" s="149" t="s">
        <v>560</v>
      </c>
      <c r="B474" s="149" t="s">
        <v>7</v>
      </c>
      <c r="C474" s="177" t="s">
        <v>262</v>
      </c>
      <c r="D474" s="159" t="s">
        <v>171</v>
      </c>
      <c r="E474" s="151" t="s">
        <v>4</v>
      </c>
      <c r="F474" s="160">
        <v>689</v>
      </c>
      <c r="G474" s="160">
        <v>0</v>
      </c>
      <c r="H474" s="154" t="s">
        <v>1156</v>
      </c>
      <c r="I474" s="161"/>
      <c r="J474" s="174"/>
    </row>
    <row r="475" spans="1:10" s="12" customFormat="1" x14ac:dyDescent="0.25">
      <c r="A475" s="149" t="s">
        <v>561</v>
      </c>
      <c r="B475" s="149" t="s">
        <v>7</v>
      </c>
      <c r="C475" s="177" t="s">
        <v>263</v>
      </c>
      <c r="D475" s="159" t="s">
        <v>171</v>
      </c>
      <c r="E475" s="151" t="s">
        <v>4</v>
      </c>
      <c r="F475" s="160">
        <v>689</v>
      </c>
      <c r="G475" s="160">
        <v>0</v>
      </c>
      <c r="H475" s="154" t="s">
        <v>1156</v>
      </c>
      <c r="I475" s="161"/>
      <c r="J475" s="174"/>
    </row>
    <row r="476" spans="1:10" s="12" customFormat="1" x14ac:dyDescent="0.25">
      <c r="A476" s="149" t="s">
        <v>562</v>
      </c>
      <c r="B476" s="149" t="s">
        <v>7</v>
      </c>
      <c r="C476" s="177" t="s">
        <v>264</v>
      </c>
      <c r="D476" s="159" t="s">
        <v>171</v>
      </c>
      <c r="E476" s="151" t="s">
        <v>4</v>
      </c>
      <c r="F476" s="160">
        <v>689</v>
      </c>
      <c r="G476" s="160">
        <v>0</v>
      </c>
      <c r="H476" s="154" t="s">
        <v>1156</v>
      </c>
      <c r="I476" s="161"/>
      <c r="J476" s="174"/>
    </row>
    <row r="477" spans="1:10" s="12" customFormat="1" x14ac:dyDescent="0.25">
      <c r="A477" s="18" t="s">
        <v>1077</v>
      </c>
      <c r="B477" s="18" t="s">
        <v>7</v>
      </c>
      <c r="C477" s="53" t="s">
        <v>978</v>
      </c>
      <c r="D477" s="19" t="s">
        <v>128</v>
      </c>
      <c r="E477" s="20" t="s">
        <v>4</v>
      </c>
      <c r="F477" s="21">
        <v>0</v>
      </c>
      <c r="G477" s="21">
        <v>0</v>
      </c>
      <c r="H477" s="24" t="s">
        <v>982</v>
      </c>
      <c r="I477" s="22"/>
      <c r="J477" s="23"/>
    </row>
    <row r="478" spans="1:10" s="12" customFormat="1" x14ac:dyDescent="0.25">
      <c r="A478" s="69" t="s">
        <v>563</v>
      </c>
      <c r="B478" s="69" t="s">
        <v>7</v>
      </c>
      <c r="C478" s="144" t="s">
        <v>265</v>
      </c>
      <c r="D478" s="77" t="s">
        <v>128</v>
      </c>
      <c r="E478" s="70" t="s">
        <v>1121</v>
      </c>
      <c r="F478" s="78">
        <v>487.5</v>
      </c>
      <c r="G478" s="78">
        <v>487.5</v>
      </c>
      <c r="H478" s="90" t="s">
        <v>1115</v>
      </c>
      <c r="I478" s="134"/>
      <c r="J478" s="79"/>
    </row>
    <row r="479" spans="1:10" s="12" customFormat="1" x14ac:dyDescent="0.25">
      <c r="A479" s="69" t="s">
        <v>564</v>
      </c>
      <c r="B479" s="69" t="s">
        <v>7</v>
      </c>
      <c r="C479" s="144" t="s">
        <v>266</v>
      </c>
      <c r="D479" s="77" t="s">
        <v>128</v>
      </c>
      <c r="E479" s="70" t="s">
        <v>1121</v>
      </c>
      <c r="F479" s="78">
        <v>1040</v>
      </c>
      <c r="G479" s="78">
        <v>1040</v>
      </c>
      <c r="H479" s="90" t="s">
        <v>1115</v>
      </c>
      <c r="I479" s="134"/>
      <c r="J479" s="79"/>
    </row>
    <row r="480" spans="1:10" s="12" customFormat="1" x14ac:dyDescent="0.25">
      <c r="A480" s="69" t="s">
        <v>565</v>
      </c>
      <c r="B480" s="69" t="s">
        <v>7</v>
      </c>
      <c r="C480" s="144" t="s">
        <v>267</v>
      </c>
      <c r="D480" s="77" t="s">
        <v>128</v>
      </c>
      <c r="E480" s="70" t="s">
        <v>1121</v>
      </c>
      <c r="F480" s="78">
        <v>806</v>
      </c>
      <c r="G480" s="78">
        <v>806</v>
      </c>
      <c r="H480" s="90" t="s">
        <v>1115</v>
      </c>
      <c r="I480" s="134"/>
      <c r="J480" s="79"/>
    </row>
    <row r="481" spans="1:10" s="12" customFormat="1" x14ac:dyDescent="0.25">
      <c r="A481" s="18" t="s">
        <v>1078</v>
      </c>
      <c r="B481" s="18" t="s">
        <v>7</v>
      </c>
      <c r="C481" s="53" t="s">
        <v>1079</v>
      </c>
      <c r="D481" s="19" t="s">
        <v>128</v>
      </c>
      <c r="E481" s="20" t="s">
        <v>4</v>
      </c>
      <c r="F481" s="21">
        <v>0</v>
      </c>
      <c r="G481" s="21">
        <v>0</v>
      </c>
      <c r="H481" s="24" t="s">
        <v>982</v>
      </c>
      <c r="I481" s="22"/>
      <c r="J481" s="23"/>
    </row>
    <row r="482" spans="1:10" s="12" customFormat="1" x14ac:dyDescent="0.25">
      <c r="A482" s="69" t="s">
        <v>566</v>
      </c>
      <c r="B482" s="69" t="s">
        <v>7</v>
      </c>
      <c r="C482" s="144" t="s">
        <v>268</v>
      </c>
      <c r="D482" s="77" t="s">
        <v>128</v>
      </c>
      <c r="E482" s="70" t="s">
        <v>1121</v>
      </c>
      <c r="F482" s="78">
        <v>611</v>
      </c>
      <c r="G482" s="78">
        <v>611</v>
      </c>
      <c r="H482" s="90" t="s">
        <v>1115</v>
      </c>
      <c r="I482" s="134"/>
      <c r="J482" s="79"/>
    </row>
    <row r="483" spans="1:10" s="12" customFormat="1" x14ac:dyDescent="0.25">
      <c r="A483" s="18" t="s">
        <v>1080</v>
      </c>
      <c r="B483" s="18" t="s">
        <v>7</v>
      </c>
      <c r="C483" s="53" t="s">
        <v>1081</v>
      </c>
      <c r="D483" s="19" t="s">
        <v>128</v>
      </c>
      <c r="E483" s="20" t="s">
        <v>4</v>
      </c>
      <c r="F483" s="21">
        <v>0</v>
      </c>
      <c r="G483" s="21">
        <v>0</v>
      </c>
      <c r="H483" s="24" t="s">
        <v>982</v>
      </c>
      <c r="I483" s="22"/>
      <c r="J483" s="23"/>
    </row>
    <row r="484" spans="1:10" s="12" customFormat="1" x14ac:dyDescent="0.25">
      <c r="A484" s="69" t="s">
        <v>567</v>
      </c>
      <c r="B484" s="69" t="s">
        <v>7</v>
      </c>
      <c r="C484" s="144" t="s">
        <v>269</v>
      </c>
      <c r="D484" s="77" t="s">
        <v>128</v>
      </c>
      <c r="E484" s="70" t="s">
        <v>1121</v>
      </c>
      <c r="F484" s="78">
        <v>1014</v>
      </c>
      <c r="G484" s="78">
        <v>1014</v>
      </c>
      <c r="H484" s="90" t="s">
        <v>1115</v>
      </c>
      <c r="I484" s="134"/>
      <c r="J484" s="79"/>
    </row>
    <row r="485" spans="1:10" s="12" customFormat="1" x14ac:dyDescent="0.25">
      <c r="A485" s="69" t="s">
        <v>568</v>
      </c>
      <c r="B485" s="69" t="s">
        <v>7</v>
      </c>
      <c r="C485" s="144" t="s">
        <v>270</v>
      </c>
      <c r="D485" s="77" t="s">
        <v>128</v>
      </c>
      <c r="E485" s="70" t="s">
        <v>1121</v>
      </c>
      <c r="F485" s="78">
        <v>513.5</v>
      </c>
      <c r="G485" s="78">
        <v>513.5</v>
      </c>
      <c r="H485" s="90" t="s">
        <v>1115</v>
      </c>
      <c r="I485" s="134"/>
      <c r="J485" s="79"/>
    </row>
    <row r="486" spans="1:10" s="12" customFormat="1" x14ac:dyDescent="0.25">
      <c r="A486" s="18" t="s">
        <v>1082</v>
      </c>
      <c r="B486" s="18" t="s">
        <v>7</v>
      </c>
      <c r="C486" s="53" t="s">
        <v>1087</v>
      </c>
      <c r="D486" s="19" t="s">
        <v>128</v>
      </c>
      <c r="E486" s="20" t="s">
        <v>4</v>
      </c>
      <c r="F486" s="21">
        <v>0</v>
      </c>
      <c r="G486" s="21">
        <v>0</v>
      </c>
      <c r="H486" s="24" t="s">
        <v>982</v>
      </c>
      <c r="I486" s="22"/>
      <c r="J486" s="23"/>
    </row>
    <row r="487" spans="1:10" s="12" customFormat="1" x14ac:dyDescent="0.25">
      <c r="A487" s="18" t="s">
        <v>1083</v>
      </c>
      <c r="B487" s="18" t="s">
        <v>7</v>
      </c>
      <c r="C487" s="53" t="s">
        <v>1088</v>
      </c>
      <c r="D487" s="19" t="s">
        <v>128</v>
      </c>
      <c r="E487" s="20" t="s">
        <v>4</v>
      </c>
      <c r="F487" s="21">
        <v>0</v>
      </c>
      <c r="G487" s="21">
        <v>0</v>
      </c>
      <c r="H487" s="24" t="s">
        <v>982</v>
      </c>
      <c r="I487" s="22"/>
      <c r="J487" s="23"/>
    </row>
    <row r="488" spans="1:10" s="12" customFormat="1" x14ac:dyDescent="0.25">
      <c r="A488" s="18" t="s">
        <v>1084</v>
      </c>
      <c r="B488" s="18" t="s">
        <v>7</v>
      </c>
      <c r="C488" s="53" t="s">
        <v>1089</v>
      </c>
      <c r="D488" s="19" t="s">
        <v>128</v>
      </c>
      <c r="E488" s="20" t="s">
        <v>4</v>
      </c>
      <c r="F488" s="21">
        <v>0</v>
      </c>
      <c r="G488" s="21">
        <v>0</v>
      </c>
      <c r="H488" s="24" t="s">
        <v>982</v>
      </c>
      <c r="I488" s="22"/>
      <c r="J488" s="23"/>
    </row>
    <row r="489" spans="1:10" s="12" customFormat="1" x14ac:dyDescent="0.25">
      <c r="A489" s="18" t="s">
        <v>1085</v>
      </c>
      <c r="B489" s="18" t="s">
        <v>7</v>
      </c>
      <c r="C489" s="53" t="s">
        <v>1090</v>
      </c>
      <c r="D489" s="19" t="s">
        <v>128</v>
      </c>
      <c r="E489" s="20" t="s">
        <v>4</v>
      </c>
      <c r="F489" s="21">
        <v>0</v>
      </c>
      <c r="G489" s="21">
        <v>0</v>
      </c>
      <c r="H489" s="24" t="s">
        <v>982</v>
      </c>
      <c r="I489" s="22"/>
      <c r="J489" s="23"/>
    </row>
    <row r="490" spans="1:10" s="12" customFormat="1" x14ac:dyDescent="0.25">
      <c r="A490" s="18" t="s">
        <v>1086</v>
      </c>
      <c r="B490" s="18" t="s">
        <v>7</v>
      </c>
      <c r="C490" s="53" t="s">
        <v>1091</v>
      </c>
      <c r="D490" s="19" t="s">
        <v>128</v>
      </c>
      <c r="E490" s="20" t="s">
        <v>4</v>
      </c>
      <c r="F490" s="21">
        <v>0</v>
      </c>
      <c r="G490" s="21">
        <v>0</v>
      </c>
      <c r="H490" s="24" t="s">
        <v>982</v>
      </c>
      <c r="I490" s="22"/>
      <c r="J490" s="23"/>
    </row>
    <row r="491" spans="1:10" s="12" customFormat="1" x14ac:dyDescent="0.25">
      <c r="A491" s="69" t="s">
        <v>569</v>
      </c>
      <c r="B491" s="69" t="s">
        <v>7</v>
      </c>
      <c r="C491" s="144" t="s">
        <v>271</v>
      </c>
      <c r="D491" s="77" t="s">
        <v>128</v>
      </c>
      <c r="E491" s="70" t="s">
        <v>1121</v>
      </c>
      <c r="F491" s="78">
        <v>0</v>
      </c>
      <c r="G491" s="78">
        <v>0</v>
      </c>
      <c r="H491" s="90" t="s">
        <v>1097</v>
      </c>
      <c r="I491" s="134"/>
      <c r="J491" s="79"/>
    </row>
    <row r="492" spans="1:10" s="12" customFormat="1" x14ac:dyDescent="0.25">
      <c r="A492" s="27" t="s">
        <v>570</v>
      </c>
      <c r="B492" s="27" t="s">
        <v>7</v>
      </c>
      <c r="C492" s="54" t="s">
        <v>272</v>
      </c>
      <c r="D492" s="28" t="s">
        <v>128</v>
      </c>
      <c r="E492" s="29" t="s">
        <v>4</v>
      </c>
      <c r="F492" s="43">
        <v>55964</v>
      </c>
      <c r="G492" s="43">
        <v>55964</v>
      </c>
      <c r="H492" s="30" t="s">
        <v>11</v>
      </c>
      <c r="I492" s="44"/>
      <c r="J492" s="45"/>
    </row>
    <row r="493" spans="1:10" s="12" customFormat="1" x14ac:dyDescent="0.25">
      <c r="A493" s="18" t="s">
        <v>1092</v>
      </c>
      <c r="B493" s="18" t="s">
        <v>7</v>
      </c>
      <c r="C493" s="53" t="s">
        <v>1069</v>
      </c>
      <c r="D493" s="19" t="s">
        <v>128</v>
      </c>
      <c r="E493" s="20" t="s">
        <v>4</v>
      </c>
      <c r="F493" s="21">
        <v>0</v>
      </c>
      <c r="G493" s="21">
        <v>0</v>
      </c>
      <c r="H493" s="24" t="s">
        <v>982</v>
      </c>
      <c r="I493" s="22"/>
      <c r="J493" s="23"/>
    </row>
    <row r="494" spans="1:10" s="12" customFormat="1" x14ac:dyDescent="0.25">
      <c r="A494" s="18" t="s">
        <v>1093</v>
      </c>
      <c r="B494" s="18" t="s">
        <v>7</v>
      </c>
      <c r="C494" s="53" t="s">
        <v>1095</v>
      </c>
      <c r="D494" s="19" t="s">
        <v>128</v>
      </c>
      <c r="E494" s="20" t="s">
        <v>4</v>
      </c>
      <c r="F494" s="21">
        <v>0</v>
      </c>
      <c r="G494" s="21">
        <v>0</v>
      </c>
      <c r="H494" s="24" t="s">
        <v>982</v>
      </c>
      <c r="I494" s="22"/>
      <c r="J494" s="23"/>
    </row>
    <row r="495" spans="1:10" s="12" customFormat="1" x14ac:dyDescent="0.25">
      <c r="A495" s="18" t="s">
        <v>1094</v>
      </c>
      <c r="B495" s="18" t="s">
        <v>7</v>
      </c>
      <c r="C495" s="53" t="s">
        <v>221</v>
      </c>
      <c r="D495" s="19" t="s">
        <v>128</v>
      </c>
      <c r="E495" s="20" t="s">
        <v>4</v>
      </c>
      <c r="F495" s="21">
        <v>0</v>
      </c>
      <c r="G495" s="21">
        <v>0</v>
      </c>
      <c r="H495" s="24" t="s">
        <v>982</v>
      </c>
      <c r="I495" s="22"/>
      <c r="J495" s="23"/>
    </row>
    <row r="496" spans="1:10" s="12" customFormat="1" x14ac:dyDescent="0.25">
      <c r="A496" s="69" t="s">
        <v>571</v>
      </c>
      <c r="B496" s="69" t="s">
        <v>7</v>
      </c>
      <c r="C496" s="144" t="s">
        <v>214</v>
      </c>
      <c r="D496" s="77" t="s">
        <v>128</v>
      </c>
      <c r="E496" s="70" t="s">
        <v>4</v>
      </c>
      <c r="F496" s="78">
        <v>0</v>
      </c>
      <c r="G496" s="78">
        <v>0</v>
      </c>
      <c r="H496" s="90" t="s">
        <v>1097</v>
      </c>
      <c r="I496" s="134"/>
      <c r="J496" s="79"/>
    </row>
    <row r="497" spans="1:10" s="12" customFormat="1" x14ac:dyDescent="0.25">
      <c r="A497" s="69" t="s">
        <v>572</v>
      </c>
      <c r="B497" s="69" t="s">
        <v>7</v>
      </c>
      <c r="C497" s="144" t="s">
        <v>273</v>
      </c>
      <c r="D497" s="77" t="s">
        <v>128</v>
      </c>
      <c r="E497" s="70" t="s">
        <v>4</v>
      </c>
      <c r="F497" s="78">
        <v>0</v>
      </c>
      <c r="G497" s="78">
        <v>0</v>
      </c>
      <c r="H497" s="90" t="s">
        <v>1097</v>
      </c>
      <c r="I497" s="134"/>
      <c r="J497" s="79"/>
    </row>
    <row r="498" spans="1:10" s="12" customFormat="1" x14ac:dyDescent="0.25">
      <c r="A498" s="69" t="s">
        <v>573</v>
      </c>
      <c r="B498" s="69" t="s">
        <v>7</v>
      </c>
      <c r="C498" s="144" t="s">
        <v>274</v>
      </c>
      <c r="D498" s="77" t="s">
        <v>128</v>
      </c>
      <c r="E498" s="70" t="s">
        <v>4</v>
      </c>
      <c r="F498" s="78">
        <v>0</v>
      </c>
      <c r="G498" s="78">
        <v>0</v>
      </c>
      <c r="H498" s="90" t="s">
        <v>1097</v>
      </c>
      <c r="I498" s="134"/>
      <c r="J498" s="79"/>
    </row>
    <row r="499" spans="1:10" s="12" customFormat="1" x14ac:dyDescent="0.25">
      <c r="A499" s="27" t="s">
        <v>574</v>
      </c>
      <c r="B499" s="27" t="s">
        <v>7</v>
      </c>
      <c r="C499" s="54" t="s">
        <v>275</v>
      </c>
      <c r="D499" s="28" t="s">
        <v>129</v>
      </c>
      <c r="E499" s="29" t="s">
        <v>4</v>
      </c>
      <c r="F499" s="43">
        <v>15000</v>
      </c>
      <c r="G499" s="43">
        <v>10002.69</v>
      </c>
      <c r="H499" s="30" t="s">
        <v>11</v>
      </c>
      <c r="I499" s="44"/>
      <c r="J499" s="45"/>
    </row>
    <row r="500" spans="1:10" s="12" customFormat="1" x14ac:dyDescent="0.25">
      <c r="A500" s="27" t="s">
        <v>575</v>
      </c>
      <c r="B500" s="27" t="s">
        <v>7</v>
      </c>
      <c r="C500" s="54" t="s">
        <v>276</v>
      </c>
      <c r="D500" s="28" t="s">
        <v>129</v>
      </c>
      <c r="E500" s="29" t="s">
        <v>4</v>
      </c>
      <c r="F500" s="43">
        <v>15000</v>
      </c>
      <c r="G500" s="43">
        <v>14952.65</v>
      </c>
      <c r="H500" s="30" t="s">
        <v>11</v>
      </c>
      <c r="I500" s="44"/>
      <c r="J500" s="45"/>
    </row>
    <row r="501" spans="1:10" s="12" customFormat="1" x14ac:dyDescent="0.25">
      <c r="A501" s="69" t="s">
        <v>576</v>
      </c>
      <c r="B501" s="69" t="s">
        <v>7</v>
      </c>
      <c r="C501" s="144" t="s">
        <v>277</v>
      </c>
      <c r="D501" s="77" t="s">
        <v>128</v>
      </c>
      <c r="E501" s="70" t="s">
        <v>1121</v>
      </c>
      <c r="F501" s="78">
        <v>28223.34</v>
      </c>
      <c r="G501" s="78">
        <v>28223.34</v>
      </c>
      <c r="H501" s="90" t="s">
        <v>1115</v>
      </c>
      <c r="I501" s="134"/>
      <c r="J501" s="79"/>
    </row>
    <row r="502" spans="1:10" s="12" customFormat="1" x14ac:dyDescent="0.25">
      <c r="A502" s="18" t="s">
        <v>577</v>
      </c>
      <c r="B502" s="18" t="s">
        <v>7</v>
      </c>
      <c r="C502" s="53" t="s">
        <v>278</v>
      </c>
      <c r="D502" s="19" t="s">
        <v>128</v>
      </c>
      <c r="E502" s="20" t="s">
        <v>4</v>
      </c>
      <c r="F502" s="21">
        <v>0</v>
      </c>
      <c r="G502" s="21">
        <v>0</v>
      </c>
      <c r="H502" s="24" t="s">
        <v>982</v>
      </c>
      <c r="I502" s="22"/>
      <c r="J502" s="23"/>
    </row>
    <row r="503" spans="1:10" s="12" customFormat="1" x14ac:dyDescent="0.25">
      <c r="A503" s="27" t="s">
        <v>578</v>
      </c>
      <c r="B503" s="27" t="s">
        <v>7</v>
      </c>
      <c r="C503" s="54" t="s">
        <v>279</v>
      </c>
      <c r="D503" s="28" t="s">
        <v>128</v>
      </c>
      <c r="E503" s="29" t="s">
        <v>4</v>
      </c>
      <c r="F503" s="43">
        <v>1298.8800000000001</v>
      </c>
      <c r="G503" s="43">
        <v>1298.8800000000001</v>
      </c>
      <c r="H503" s="30" t="s">
        <v>11</v>
      </c>
      <c r="I503" s="44"/>
      <c r="J503" s="45"/>
    </row>
    <row r="504" spans="1:10" s="12" customFormat="1" x14ac:dyDescent="0.25">
      <c r="A504" s="27" t="s">
        <v>579</v>
      </c>
      <c r="B504" s="27" t="s">
        <v>7</v>
      </c>
      <c r="C504" s="54" t="s">
        <v>280</v>
      </c>
      <c r="D504" s="28" t="s">
        <v>128</v>
      </c>
      <c r="E504" s="29" t="s">
        <v>4</v>
      </c>
      <c r="F504" s="43">
        <v>162.36000000000001</v>
      </c>
      <c r="G504" s="43">
        <v>162.36000000000001</v>
      </c>
      <c r="H504" s="30" t="s">
        <v>11</v>
      </c>
      <c r="I504" s="44"/>
      <c r="J504" s="45"/>
    </row>
    <row r="505" spans="1:10" s="12" customFormat="1" x14ac:dyDescent="0.25">
      <c r="A505" s="18" t="s">
        <v>580</v>
      </c>
      <c r="B505" s="18" t="s">
        <v>7</v>
      </c>
      <c r="C505" s="53" t="s">
        <v>281</v>
      </c>
      <c r="D505" s="19" t="s">
        <v>128</v>
      </c>
      <c r="E505" s="20" t="s">
        <v>4</v>
      </c>
      <c r="F505" s="21">
        <v>0</v>
      </c>
      <c r="G505" s="21">
        <v>0</v>
      </c>
      <c r="H505" s="24" t="s">
        <v>982</v>
      </c>
      <c r="I505" s="22"/>
      <c r="J505" s="23"/>
    </row>
    <row r="506" spans="1:10" s="12" customFormat="1" x14ac:dyDescent="0.25">
      <c r="A506" s="27" t="s">
        <v>581</v>
      </c>
      <c r="B506" s="27" t="s">
        <v>7</v>
      </c>
      <c r="C506" s="54" t="s">
        <v>282</v>
      </c>
      <c r="D506" s="28" t="s">
        <v>128</v>
      </c>
      <c r="E506" s="29" t="s">
        <v>4</v>
      </c>
      <c r="F506" s="43">
        <v>162.36000000000001</v>
      </c>
      <c r="G506" s="43">
        <v>162.36000000000001</v>
      </c>
      <c r="H506" s="30" t="s">
        <v>11</v>
      </c>
      <c r="I506" s="44"/>
      <c r="J506" s="45"/>
    </row>
    <row r="507" spans="1:10" s="12" customFormat="1" x14ac:dyDescent="0.25">
      <c r="A507" s="18" t="s">
        <v>582</v>
      </c>
      <c r="B507" s="18" t="s">
        <v>7</v>
      </c>
      <c r="C507" s="53" t="s">
        <v>283</v>
      </c>
      <c r="D507" s="19" t="s">
        <v>128</v>
      </c>
      <c r="E507" s="20" t="s">
        <v>4</v>
      </c>
      <c r="F507" s="21">
        <v>0</v>
      </c>
      <c r="G507" s="21">
        <v>0</v>
      </c>
      <c r="H507" s="24" t="s">
        <v>982</v>
      </c>
      <c r="I507" s="22"/>
      <c r="J507" s="23"/>
    </row>
    <row r="508" spans="1:10" s="12" customFormat="1" x14ac:dyDescent="0.25">
      <c r="A508" s="27" t="s">
        <v>583</v>
      </c>
      <c r="B508" s="27" t="s">
        <v>7</v>
      </c>
      <c r="C508" s="54" t="s">
        <v>284</v>
      </c>
      <c r="D508" s="28" t="s">
        <v>128</v>
      </c>
      <c r="E508" s="29" t="s">
        <v>4</v>
      </c>
      <c r="F508" s="43">
        <v>487.08</v>
      </c>
      <c r="G508" s="43">
        <v>487.08</v>
      </c>
      <c r="H508" s="30" t="s">
        <v>11</v>
      </c>
      <c r="I508" s="44"/>
      <c r="J508" s="45"/>
    </row>
    <row r="509" spans="1:10" s="12" customFormat="1" x14ac:dyDescent="0.25">
      <c r="A509" s="69" t="s">
        <v>584</v>
      </c>
      <c r="B509" s="69" t="s">
        <v>7</v>
      </c>
      <c r="C509" s="144" t="s">
        <v>285</v>
      </c>
      <c r="D509" s="77" t="s">
        <v>128</v>
      </c>
      <c r="E509" s="70" t="s">
        <v>1121</v>
      </c>
      <c r="F509" s="78">
        <v>962</v>
      </c>
      <c r="G509" s="78">
        <v>962</v>
      </c>
      <c r="H509" s="90" t="s">
        <v>1115</v>
      </c>
      <c r="I509" s="134"/>
      <c r="J509" s="79"/>
    </row>
    <row r="510" spans="1:10" s="12" customFormat="1" x14ac:dyDescent="0.25">
      <c r="A510" s="69" t="s">
        <v>585</v>
      </c>
      <c r="B510" s="69" t="s">
        <v>7</v>
      </c>
      <c r="C510" s="144" t="s">
        <v>286</v>
      </c>
      <c r="D510" s="77" t="s">
        <v>128</v>
      </c>
      <c r="E510" s="70" t="s">
        <v>1121</v>
      </c>
      <c r="F510" s="78">
        <v>611</v>
      </c>
      <c r="G510" s="78">
        <v>611</v>
      </c>
      <c r="H510" s="90" t="s">
        <v>1115</v>
      </c>
      <c r="I510" s="134"/>
      <c r="J510" s="79"/>
    </row>
    <row r="511" spans="1:10" s="12" customFormat="1" x14ac:dyDescent="0.25">
      <c r="A511" s="69" t="s">
        <v>586</v>
      </c>
      <c r="B511" s="69" t="s">
        <v>7</v>
      </c>
      <c r="C511" s="144" t="s">
        <v>284</v>
      </c>
      <c r="D511" s="77" t="s">
        <v>128</v>
      </c>
      <c r="E511" s="70" t="s">
        <v>1121</v>
      </c>
      <c r="F511" s="78">
        <v>1222</v>
      </c>
      <c r="G511" s="78">
        <v>1222</v>
      </c>
      <c r="H511" s="90" t="s">
        <v>1115</v>
      </c>
      <c r="I511" s="134"/>
      <c r="J511" s="79"/>
    </row>
    <row r="512" spans="1:10" s="12" customFormat="1" x14ac:dyDescent="0.25">
      <c r="A512" s="69" t="s">
        <v>587</v>
      </c>
      <c r="B512" s="69" t="s">
        <v>7</v>
      </c>
      <c r="C512" s="144" t="s">
        <v>287</v>
      </c>
      <c r="D512" s="77" t="s">
        <v>128</v>
      </c>
      <c r="E512" s="70" t="s">
        <v>1121</v>
      </c>
      <c r="F512" s="78">
        <v>0</v>
      </c>
      <c r="G512" s="78">
        <v>0</v>
      </c>
      <c r="H512" s="90" t="s">
        <v>1097</v>
      </c>
      <c r="I512" s="134"/>
      <c r="J512" s="79"/>
    </row>
    <row r="513" spans="1:10" s="12" customFormat="1" x14ac:dyDescent="0.25">
      <c r="A513" s="69" t="s">
        <v>588</v>
      </c>
      <c r="B513" s="69" t="s">
        <v>7</v>
      </c>
      <c r="C513" s="144" t="s">
        <v>288</v>
      </c>
      <c r="D513" s="77" t="s">
        <v>128</v>
      </c>
      <c r="E513" s="70" t="s">
        <v>1121</v>
      </c>
      <c r="F513" s="78">
        <v>0</v>
      </c>
      <c r="G513" s="78">
        <v>0</v>
      </c>
      <c r="H513" s="90" t="s">
        <v>1097</v>
      </c>
      <c r="I513" s="134"/>
      <c r="J513" s="79"/>
    </row>
    <row r="514" spans="1:10" s="12" customFormat="1" x14ac:dyDescent="0.25">
      <c r="A514" s="69" t="s">
        <v>589</v>
      </c>
      <c r="B514" s="69" t="s">
        <v>7</v>
      </c>
      <c r="C514" s="144" t="s">
        <v>289</v>
      </c>
      <c r="D514" s="77" t="s">
        <v>128</v>
      </c>
      <c r="E514" s="70" t="s">
        <v>1121</v>
      </c>
      <c r="F514" s="78">
        <v>0</v>
      </c>
      <c r="G514" s="78">
        <v>0</v>
      </c>
      <c r="H514" s="90" t="s">
        <v>1097</v>
      </c>
      <c r="I514" s="134"/>
      <c r="J514" s="79"/>
    </row>
    <row r="515" spans="1:10" s="12" customFormat="1" x14ac:dyDescent="0.25">
      <c r="A515" s="69" t="s">
        <v>590</v>
      </c>
      <c r="B515" s="69" t="s">
        <v>7</v>
      </c>
      <c r="C515" s="144" t="s">
        <v>290</v>
      </c>
      <c r="D515" s="77" t="s">
        <v>128</v>
      </c>
      <c r="E515" s="70" t="s">
        <v>1121</v>
      </c>
      <c r="F515" s="78">
        <v>0</v>
      </c>
      <c r="G515" s="78">
        <v>0</v>
      </c>
      <c r="H515" s="90" t="s">
        <v>1097</v>
      </c>
      <c r="I515" s="134"/>
      <c r="J515" s="79"/>
    </row>
    <row r="516" spans="1:10" s="12" customFormat="1" x14ac:dyDescent="0.25">
      <c r="A516" s="69" t="s">
        <v>591</v>
      </c>
      <c r="B516" s="69" t="s">
        <v>7</v>
      </c>
      <c r="C516" s="144" t="s">
        <v>291</v>
      </c>
      <c r="D516" s="77" t="s">
        <v>128</v>
      </c>
      <c r="E516" s="70" t="s">
        <v>1121</v>
      </c>
      <c r="F516" s="78">
        <v>0</v>
      </c>
      <c r="G516" s="78">
        <v>0</v>
      </c>
      <c r="H516" s="90" t="s">
        <v>1097</v>
      </c>
      <c r="I516" s="134"/>
      <c r="J516" s="79"/>
    </row>
    <row r="517" spans="1:10" s="12" customFormat="1" x14ac:dyDescent="0.25">
      <c r="A517" s="69" t="s">
        <v>592</v>
      </c>
      <c r="B517" s="69" t="s">
        <v>7</v>
      </c>
      <c r="C517" s="144" t="s">
        <v>292</v>
      </c>
      <c r="D517" s="77" t="s">
        <v>128</v>
      </c>
      <c r="E517" s="70" t="s">
        <v>1121</v>
      </c>
      <c r="F517" s="78">
        <v>0</v>
      </c>
      <c r="G517" s="78">
        <v>0</v>
      </c>
      <c r="H517" s="90" t="s">
        <v>1097</v>
      </c>
      <c r="I517" s="134"/>
      <c r="J517" s="79"/>
    </row>
    <row r="518" spans="1:10" s="12" customFormat="1" x14ac:dyDescent="0.25">
      <c r="A518" s="69" t="s">
        <v>593</v>
      </c>
      <c r="B518" s="69" t="s">
        <v>7</v>
      </c>
      <c r="C518" s="144" t="s">
        <v>293</v>
      </c>
      <c r="D518" s="77" t="s">
        <v>128</v>
      </c>
      <c r="E518" s="70" t="s">
        <v>1121</v>
      </c>
      <c r="F518" s="78">
        <v>0</v>
      </c>
      <c r="G518" s="78">
        <v>0</v>
      </c>
      <c r="H518" s="90" t="s">
        <v>1097</v>
      </c>
      <c r="I518" s="134"/>
      <c r="J518" s="79"/>
    </row>
    <row r="519" spans="1:10" s="12" customFormat="1" x14ac:dyDescent="0.25">
      <c r="A519" s="69" t="s">
        <v>594</v>
      </c>
      <c r="B519" s="69" t="s">
        <v>7</v>
      </c>
      <c r="C519" s="144" t="s">
        <v>294</v>
      </c>
      <c r="D519" s="77" t="s">
        <v>128</v>
      </c>
      <c r="E519" s="70" t="s">
        <v>1121</v>
      </c>
      <c r="F519" s="78">
        <v>0</v>
      </c>
      <c r="G519" s="78">
        <v>0</v>
      </c>
      <c r="H519" s="90" t="s">
        <v>1097</v>
      </c>
      <c r="I519" s="134"/>
      <c r="J519" s="79"/>
    </row>
    <row r="520" spans="1:10" s="12" customFormat="1" x14ac:dyDescent="0.25">
      <c r="A520" s="69" t="s">
        <v>595</v>
      </c>
      <c r="B520" s="69" t="s">
        <v>7</v>
      </c>
      <c r="C520" s="144" t="s">
        <v>295</v>
      </c>
      <c r="D520" s="77" t="s">
        <v>128</v>
      </c>
      <c r="E520" s="70" t="s">
        <v>1121</v>
      </c>
      <c r="F520" s="78">
        <v>0</v>
      </c>
      <c r="G520" s="78">
        <v>0</v>
      </c>
      <c r="H520" s="90" t="s">
        <v>1097</v>
      </c>
      <c r="I520" s="134"/>
      <c r="J520" s="79"/>
    </row>
    <row r="521" spans="1:10" s="12" customFormat="1" x14ac:dyDescent="0.25">
      <c r="A521" s="69" t="s">
        <v>596</v>
      </c>
      <c r="B521" s="69" t="s">
        <v>7</v>
      </c>
      <c r="C521" s="144" t="s">
        <v>296</v>
      </c>
      <c r="D521" s="77" t="s">
        <v>128</v>
      </c>
      <c r="E521" s="70" t="s">
        <v>1121</v>
      </c>
      <c r="F521" s="78">
        <v>0</v>
      </c>
      <c r="G521" s="78">
        <v>0</v>
      </c>
      <c r="H521" s="90" t="s">
        <v>1097</v>
      </c>
      <c r="I521" s="134"/>
      <c r="J521" s="79"/>
    </row>
    <row r="522" spans="1:10" s="12" customFormat="1" x14ac:dyDescent="0.25">
      <c r="A522" s="69" t="s">
        <v>597</v>
      </c>
      <c r="B522" s="69" t="s">
        <v>7</v>
      </c>
      <c r="C522" s="144" t="s">
        <v>297</v>
      </c>
      <c r="D522" s="77" t="s">
        <v>128</v>
      </c>
      <c r="E522" s="70" t="s">
        <v>1121</v>
      </c>
      <c r="F522" s="78">
        <v>0</v>
      </c>
      <c r="G522" s="78">
        <v>0</v>
      </c>
      <c r="H522" s="90" t="s">
        <v>1097</v>
      </c>
      <c r="I522" s="134"/>
      <c r="J522" s="79"/>
    </row>
    <row r="523" spans="1:10" s="12" customFormat="1" x14ac:dyDescent="0.25">
      <c r="A523" s="69" t="s">
        <v>598</v>
      </c>
      <c r="B523" s="69" t="s">
        <v>7</v>
      </c>
      <c r="C523" s="144" t="s">
        <v>298</v>
      </c>
      <c r="D523" s="77" t="s">
        <v>128</v>
      </c>
      <c r="E523" s="70" t="s">
        <v>1121</v>
      </c>
      <c r="F523" s="78">
        <v>0</v>
      </c>
      <c r="G523" s="78">
        <v>0</v>
      </c>
      <c r="H523" s="90" t="s">
        <v>1097</v>
      </c>
      <c r="I523" s="134"/>
      <c r="J523" s="79"/>
    </row>
    <row r="524" spans="1:10" s="12" customFormat="1" x14ac:dyDescent="0.25">
      <c r="A524" s="69" t="s">
        <v>599</v>
      </c>
      <c r="B524" s="69" t="s">
        <v>7</v>
      </c>
      <c r="C524" s="144" t="s">
        <v>299</v>
      </c>
      <c r="D524" s="77" t="s">
        <v>128</v>
      </c>
      <c r="E524" s="70" t="s">
        <v>1121</v>
      </c>
      <c r="F524" s="78">
        <v>0</v>
      </c>
      <c r="G524" s="78">
        <v>0</v>
      </c>
      <c r="H524" s="90" t="s">
        <v>1097</v>
      </c>
      <c r="I524" s="134"/>
      <c r="J524" s="79"/>
    </row>
    <row r="525" spans="1:10" s="12" customFormat="1" x14ac:dyDescent="0.25">
      <c r="A525" s="69" t="s">
        <v>600</v>
      </c>
      <c r="B525" s="69" t="s">
        <v>7</v>
      </c>
      <c r="C525" s="144" t="s">
        <v>300</v>
      </c>
      <c r="D525" s="77" t="s">
        <v>128</v>
      </c>
      <c r="E525" s="70" t="s">
        <v>1121</v>
      </c>
      <c r="F525" s="78">
        <v>0</v>
      </c>
      <c r="G525" s="78">
        <v>0</v>
      </c>
      <c r="H525" s="90" t="s">
        <v>1097</v>
      </c>
      <c r="I525" s="134"/>
      <c r="J525" s="79"/>
    </row>
    <row r="526" spans="1:10" s="12" customFormat="1" x14ac:dyDescent="0.25">
      <c r="A526" s="69" t="s">
        <v>601</v>
      </c>
      <c r="B526" s="69" t="s">
        <v>7</v>
      </c>
      <c r="C526" s="144" t="s">
        <v>301</v>
      </c>
      <c r="D526" s="77" t="s">
        <v>128</v>
      </c>
      <c r="E526" s="70" t="s">
        <v>1121</v>
      </c>
      <c r="F526" s="78">
        <v>0</v>
      </c>
      <c r="G526" s="78">
        <v>0</v>
      </c>
      <c r="H526" s="90" t="s">
        <v>1097</v>
      </c>
      <c r="I526" s="134"/>
      <c r="J526" s="79"/>
    </row>
    <row r="527" spans="1:10" s="12" customFormat="1" x14ac:dyDescent="0.25">
      <c r="A527" s="27" t="s">
        <v>602</v>
      </c>
      <c r="B527" s="27" t="s">
        <v>7</v>
      </c>
      <c r="C527" s="54" t="s">
        <v>255</v>
      </c>
      <c r="D527" s="28" t="s">
        <v>129</v>
      </c>
      <c r="E527" s="29" t="s">
        <v>4</v>
      </c>
      <c r="F527" s="43">
        <v>3766.97</v>
      </c>
      <c r="G527" s="43">
        <v>3766.97</v>
      </c>
      <c r="H527" s="30" t="s">
        <v>11</v>
      </c>
      <c r="I527" s="44"/>
      <c r="J527" s="45"/>
    </row>
    <row r="528" spans="1:10" s="12" customFormat="1" x14ac:dyDescent="0.25">
      <c r="A528" s="27" t="s">
        <v>603</v>
      </c>
      <c r="B528" s="27" t="s">
        <v>7</v>
      </c>
      <c r="C528" s="74" t="s">
        <v>901</v>
      </c>
      <c r="D528" s="28" t="s">
        <v>129</v>
      </c>
      <c r="E528" s="29" t="s">
        <v>4</v>
      </c>
      <c r="F528" s="43">
        <v>3477.6</v>
      </c>
      <c r="G528" s="43">
        <v>3477.6</v>
      </c>
      <c r="H528" s="30" t="s">
        <v>11</v>
      </c>
      <c r="I528" s="44"/>
      <c r="J528" s="45"/>
    </row>
    <row r="529" spans="1:10" s="12" customFormat="1" x14ac:dyDescent="0.25">
      <c r="A529" s="27" t="s">
        <v>604</v>
      </c>
      <c r="B529" s="27" t="s">
        <v>7</v>
      </c>
      <c r="C529" s="74" t="s">
        <v>902</v>
      </c>
      <c r="D529" s="28" t="s">
        <v>129</v>
      </c>
      <c r="E529" s="29" t="s">
        <v>4</v>
      </c>
      <c r="F529" s="43">
        <v>10541.39</v>
      </c>
      <c r="G529" s="43">
        <f>3477.6+1738.8+5324.99</f>
        <v>10541.39</v>
      </c>
      <c r="H529" s="30" t="s">
        <v>11</v>
      </c>
      <c r="I529" s="44"/>
      <c r="J529" s="45"/>
    </row>
    <row r="530" spans="1:10" s="12" customFormat="1" x14ac:dyDescent="0.25">
      <c r="A530" s="27" t="s">
        <v>605</v>
      </c>
      <c r="B530" s="27" t="s">
        <v>7</v>
      </c>
      <c r="C530" s="54" t="s">
        <v>303</v>
      </c>
      <c r="D530" s="28" t="s">
        <v>129</v>
      </c>
      <c r="E530" s="29" t="s">
        <v>4</v>
      </c>
      <c r="F530" s="43">
        <v>1738.8</v>
      </c>
      <c r="G530" s="43">
        <v>1738.8</v>
      </c>
      <c r="H530" s="30" t="s">
        <v>11</v>
      </c>
      <c r="I530" s="44"/>
      <c r="J530" s="45"/>
    </row>
    <row r="531" spans="1:10" s="12" customFormat="1" x14ac:dyDescent="0.25">
      <c r="A531" s="69" t="s">
        <v>606</v>
      </c>
      <c r="B531" s="69" t="s">
        <v>7</v>
      </c>
      <c r="C531" s="144" t="s">
        <v>304</v>
      </c>
      <c r="D531" s="77" t="s">
        <v>128</v>
      </c>
      <c r="E531" s="70" t="s">
        <v>1121</v>
      </c>
      <c r="F531" s="78">
        <v>0</v>
      </c>
      <c r="G531" s="78">
        <v>0</v>
      </c>
      <c r="H531" s="90" t="s">
        <v>1097</v>
      </c>
      <c r="I531" s="134"/>
      <c r="J531" s="79"/>
    </row>
    <row r="532" spans="1:10" s="12" customFormat="1" x14ac:dyDescent="0.25">
      <c r="A532" s="69" t="s">
        <v>607</v>
      </c>
      <c r="B532" s="69" t="s">
        <v>7</v>
      </c>
      <c r="C532" s="144" t="s">
        <v>305</v>
      </c>
      <c r="D532" s="77" t="s">
        <v>128</v>
      </c>
      <c r="E532" s="70" t="s">
        <v>1121</v>
      </c>
      <c r="F532" s="78">
        <v>0</v>
      </c>
      <c r="G532" s="78">
        <v>0</v>
      </c>
      <c r="H532" s="90" t="s">
        <v>1097</v>
      </c>
      <c r="I532" s="134"/>
      <c r="J532" s="79"/>
    </row>
    <row r="533" spans="1:10" s="12" customFormat="1" x14ac:dyDescent="0.25">
      <c r="A533" s="69" t="s">
        <v>608</v>
      </c>
      <c r="B533" s="69" t="s">
        <v>7</v>
      </c>
      <c r="C533" s="144" t="s">
        <v>306</v>
      </c>
      <c r="D533" s="77" t="s">
        <v>128</v>
      </c>
      <c r="E533" s="70" t="s">
        <v>1121</v>
      </c>
      <c r="F533" s="78">
        <v>0</v>
      </c>
      <c r="G533" s="78">
        <v>0</v>
      </c>
      <c r="H533" s="90" t="s">
        <v>1097</v>
      </c>
      <c r="I533" s="134"/>
      <c r="J533" s="79"/>
    </row>
    <row r="534" spans="1:10" s="12" customFormat="1" x14ac:dyDescent="0.25">
      <c r="A534" s="69" t="s">
        <v>609</v>
      </c>
      <c r="B534" s="69" t="s">
        <v>7</v>
      </c>
      <c r="C534" s="144" t="s">
        <v>307</v>
      </c>
      <c r="D534" s="77" t="s">
        <v>128</v>
      </c>
      <c r="E534" s="70" t="s">
        <v>1121</v>
      </c>
      <c r="F534" s="78">
        <v>0</v>
      </c>
      <c r="G534" s="78">
        <v>0</v>
      </c>
      <c r="H534" s="90" t="s">
        <v>1097</v>
      </c>
      <c r="I534" s="134"/>
      <c r="J534" s="79"/>
    </row>
    <row r="535" spans="1:10" s="12" customFormat="1" x14ac:dyDescent="0.25">
      <c r="A535" s="69" t="s">
        <v>610</v>
      </c>
      <c r="B535" s="69" t="s">
        <v>7</v>
      </c>
      <c r="C535" s="144" t="s">
        <v>308</v>
      </c>
      <c r="D535" s="77" t="s">
        <v>128</v>
      </c>
      <c r="E535" s="70" t="s">
        <v>1121</v>
      </c>
      <c r="F535" s="78">
        <v>0</v>
      </c>
      <c r="G535" s="78">
        <v>0</v>
      </c>
      <c r="H535" s="90" t="s">
        <v>1097</v>
      </c>
      <c r="I535" s="134"/>
      <c r="J535" s="79"/>
    </row>
    <row r="536" spans="1:10" s="12" customFormat="1" x14ac:dyDescent="0.25">
      <c r="A536" s="69" t="s">
        <v>611</v>
      </c>
      <c r="B536" s="69" t="s">
        <v>7</v>
      </c>
      <c r="C536" s="144" t="s">
        <v>309</v>
      </c>
      <c r="D536" s="77" t="s">
        <v>128</v>
      </c>
      <c r="E536" s="70" t="s">
        <v>1121</v>
      </c>
      <c r="F536" s="78">
        <v>0</v>
      </c>
      <c r="G536" s="78">
        <v>0</v>
      </c>
      <c r="H536" s="90" t="s">
        <v>1097</v>
      </c>
      <c r="I536" s="134"/>
      <c r="J536" s="79"/>
    </row>
    <row r="537" spans="1:10" s="12" customFormat="1" x14ac:dyDescent="0.25">
      <c r="A537" s="69" t="s">
        <v>612</v>
      </c>
      <c r="B537" s="69" t="s">
        <v>7</v>
      </c>
      <c r="C537" s="144" t="s">
        <v>310</v>
      </c>
      <c r="D537" s="77" t="s">
        <v>128</v>
      </c>
      <c r="E537" s="70" t="s">
        <v>1121</v>
      </c>
      <c r="F537" s="78">
        <v>0</v>
      </c>
      <c r="G537" s="78">
        <v>0</v>
      </c>
      <c r="H537" s="90" t="s">
        <v>1097</v>
      </c>
      <c r="I537" s="134"/>
      <c r="J537" s="79"/>
    </row>
    <row r="538" spans="1:10" s="12" customFormat="1" x14ac:dyDescent="0.25">
      <c r="A538" s="69" t="s">
        <v>613</v>
      </c>
      <c r="B538" s="69" t="s">
        <v>7</v>
      </c>
      <c r="C538" s="144" t="s">
        <v>311</v>
      </c>
      <c r="D538" s="77" t="s">
        <v>128</v>
      </c>
      <c r="E538" s="70" t="s">
        <v>1121</v>
      </c>
      <c r="F538" s="78">
        <v>0</v>
      </c>
      <c r="G538" s="78">
        <v>0</v>
      </c>
      <c r="H538" s="90" t="s">
        <v>1097</v>
      </c>
      <c r="I538" s="134"/>
      <c r="J538" s="79"/>
    </row>
    <row r="539" spans="1:10" s="12" customFormat="1" x14ac:dyDescent="0.25">
      <c r="A539" s="69" t="s">
        <v>614</v>
      </c>
      <c r="B539" s="69" t="s">
        <v>7</v>
      </c>
      <c r="C539" s="144" t="s">
        <v>312</v>
      </c>
      <c r="D539" s="77" t="s">
        <v>128</v>
      </c>
      <c r="E539" s="70" t="s">
        <v>1121</v>
      </c>
      <c r="F539" s="78">
        <v>0</v>
      </c>
      <c r="G539" s="78">
        <v>0</v>
      </c>
      <c r="H539" s="90" t="s">
        <v>1097</v>
      </c>
      <c r="I539" s="134"/>
      <c r="J539" s="79"/>
    </row>
    <row r="540" spans="1:10" s="12" customFormat="1" x14ac:dyDescent="0.25">
      <c r="A540" s="69" t="s">
        <v>615</v>
      </c>
      <c r="B540" s="69" t="s">
        <v>7</v>
      </c>
      <c r="C540" s="144" t="s">
        <v>313</v>
      </c>
      <c r="D540" s="77" t="s">
        <v>128</v>
      </c>
      <c r="E540" s="70" t="s">
        <v>1121</v>
      </c>
      <c r="F540" s="78">
        <v>0</v>
      </c>
      <c r="G540" s="78">
        <v>0</v>
      </c>
      <c r="H540" s="90" t="s">
        <v>1097</v>
      </c>
      <c r="I540" s="134"/>
      <c r="J540" s="79"/>
    </row>
    <row r="541" spans="1:10" s="12" customFormat="1" x14ac:dyDescent="0.25">
      <c r="A541" s="18" t="s">
        <v>616</v>
      </c>
      <c r="B541" s="18" t="s">
        <v>7</v>
      </c>
      <c r="C541" s="53" t="s">
        <v>314</v>
      </c>
      <c r="D541" s="19" t="s">
        <v>128</v>
      </c>
      <c r="E541" s="20" t="s">
        <v>4</v>
      </c>
      <c r="F541" s="21">
        <v>0</v>
      </c>
      <c r="G541" s="21">
        <v>0</v>
      </c>
      <c r="H541" s="24" t="s">
        <v>982</v>
      </c>
      <c r="I541" s="22"/>
      <c r="J541" s="23"/>
    </row>
    <row r="542" spans="1:10" s="12" customFormat="1" x14ac:dyDescent="0.25">
      <c r="A542" s="18" t="s">
        <v>617</v>
      </c>
      <c r="B542" s="18" t="s">
        <v>7</v>
      </c>
      <c r="C542" s="53" t="s">
        <v>315</v>
      </c>
      <c r="D542" s="19" t="s">
        <v>128</v>
      </c>
      <c r="E542" s="20" t="s">
        <v>4</v>
      </c>
      <c r="F542" s="21">
        <v>0</v>
      </c>
      <c r="G542" s="21">
        <v>0</v>
      </c>
      <c r="H542" s="24" t="s">
        <v>982</v>
      </c>
      <c r="I542" s="22"/>
      <c r="J542" s="23"/>
    </row>
    <row r="543" spans="1:10" s="12" customFormat="1" x14ac:dyDescent="0.25">
      <c r="A543" s="18" t="s">
        <v>618</v>
      </c>
      <c r="B543" s="18" t="s">
        <v>7</v>
      </c>
      <c r="C543" s="53" t="s">
        <v>316</v>
      </c>
      <c r="D543" s="19" t="s">
        <v>128</v>
      </c>
      <c r="E543" s="20" t="s">
        <v>4</v>
      </c>
      <c r="F543" s="21">
        <v>0</v>
      </c>
      <c r="G543" s="21">
        <v>0</v>
      </c>
      <c r="H543" s="24" t="s">
        <v>982</v>
      </c>
      <c r="I543" s="22"/>
      <c r="J543" s="23"/>
    </row>
    <row r="544" spans="1:10" s="12" customFormat="1" x14ac:dyDescent="0.25">
      <c r="A544" s="18" t="s">
        <v>619</v>
      </c>
      <c r="B544" s="18" t="s">
        <v>7</v>
      </c>
      <c r="C544" s="53" t="s">
        <v>317</v>
      </c>
      <c r="D544" s="19" t="s">
        <v>128</v>
      </c>
      <c r="E544" s="20" t="s">
        <v>4</v>
      </c>
      <c r="F544" s="21">
        <v>0</v>
      </c>
      <c r="G544" s="21">
        <v>0</v>
      </c>
      <c r="H544" s="24" t="s">
        <v>982</v>
      </c>
      <c r="I544" s="22"/>
      <c r="J544" s="23"/>
    </row>
    <row r="545" spans="1:10" s="12" customFormat="1" x14ac:dyDescent="0.25">
      <c r="A545" s="18" t="s">
        <v>620</v>
      </c>
      <c r="B545" s="18" t="s">
        <v>7</v>
      </c>
      <c r="C545" s="53" t="s">
        <v>318</v>
      </c>
      <c r="D545" s="19" t="s">
        <v>128</v>
      </c>
      <c r="E545" s="20" t="s">
        <v>4</v>
      </c>
      <c r="F545" s="21">
        <v>0</v>
      </c>
      <c r="G545" s="21">
        <v>0</v>
      </c>
      <c r="H545" s="24" t="s">
        <v>982</v>
      </c>
      <c r="I545" s="22"/>
      <c r="J545" s="23"/>
    </row>
    <row r="546" spans="1:10" s="12" customFormat="1" x14ac:dyDescent="0.25">
      <c r="A546" s="27" t="s">
        <v>621</v>
      </c>
      <c r="B546" s="27" t="s">
        <v>7</v>
      </c>
      <c r="C546" s="54" t="s">
        <v>319</v>
      </c>
      <c r="D546" s="28" t="s">
        <v>128</v>
      </c>
      <c r="E546" s="29" t="s">
        <v>4</v>
      </c>
      <c r="F546" s="43">
        <v>324.72000000000003</v>
      </c>
      <c r="G546" s="43">
        <v>324.72000000000003</v>
      </c>
      <c r="H546" s="30" t="s">
        <v>11</v>
      </c>
      <c r="I546" s="44"/>
      <c r="J546" s="45"/>
    </row>
    <row r="547" spans="1:10" s="12" customFormat="1" x14ac:dyDescent="0.25">
      <c r="A547" s="18" t="s">
        <v>622</v>
      </c>
      <c r="B547" s="18" t="s">
        <v>7</v>
      </c>
      <c r="C547" s="53" t="s">
        <v>320</v>
      </c>
      <c r="D547" s="19" t="s">
        <v>128</v>
      </c>
      <c r="E547" s="20" t="s">
        <v>4</v>
      </c>
      <c r="F547" s="21">
        <v>0</v>
      </c>
      <c r="G547" s="21">
        <v>0</v>
      </c>
      <c r="H547" s="24" t="s">
        <v>982</v>
      </c>
      <c r="I547" s="22"/>
      <c r="J547" s="23"/>
    </row>
    <row r="548" spans="1:10" s="12" customFormat="1" x14ac:dyDescent="0.25">
      <c r="A548" s="27" t="s">
        <v>623</v>
      </c>
      <c r="B548" s="27" t="s">
        <v>7</v>
      </c>
      <c r="C548" s="54" t="s">
        <v>321</v>
      </c>
      <c r="D548" s="28" t="s">
        <v>170</v>
      </c>
      <c r="E548" s="29" t="s">
        <v>4</v>
      </c>
      <c r="F548" s="43">
        <v>27500</v>
      </c>
      <c r="G548" s="43">
        <v>27500</v>
      </c>
      <c r="H548" s="30" t="s">
        <v>11</v>
      </c>
      <c r="I548" s="44"/>
      <c r="J548" s="45"/>
    </row>
    <row r="549" spans="1:10" s="12" customFormat="1" x14ac:dyDescent="0.25">
      <c r="A549" s="27" t="s">
        <v>624</v>
      </c>
      <c r="B549" s="27" t="s">
        <v>7</v>
      </c>
      <c r="C549" s="54" t="s">
        <v>322</v>
      </c>
      <c r="D549" s="28" t="s">
        <v>170</v>
      </c>
      <c r="E549" s="29" t="s">
        <v>4</v>
      </c>
      <c r="F549" s="43">
        <v>2500</v>
      </c>
      <c r="G549" s="43">
        <v>2500</v>
      </c>
      <c r="H549" s="30" t="s">
        <v>11</v>
      </c>
      <c r="I549" s="44"/>
      <c r="J549" s="45"/>
    </row>
    <row r="550" spans="1:10" s="12" customFormat="1" x14ac:dyDescent="0.25">
      <c r="A550" s="27" t="s">
        <v>625</v>
      </c>
      <c r="B550" s="27" t="s">
        <v>7</v>
      </c>
      <c r="C550" s="54" t="s">
        <v>323</v>
      </c>
      <c r="D550" s="28" t="s">
        <v>129</v>
      </c>
      <c r="E550" s="29" t="s">
        <v>4</v>
      </c>
      <c r="F550" s="43">
        <v>1960</v>
      </c>
      <c r="G550" s="43">
        <v>1960</v>
      </c>
      <c r="H550" s="30" t="s">
        <v>11</v>
      </c>
      <c r="I550" s="44"/>
      <c r="J550" s="45"/>
    </row>
    <row r="551" spans="1:10" s="12" customFormat="1" x14ac:dyDescent="0.25">
      <c r="A551" s="27" t="s">
        <v>626</v>
      </c>
      <c r="B551" s="27" t="s">
        <v>7</v>
      </c>
      <c r="C551" s="54" t="s">
        <v>324</v>
      </c>
      <c r="D551" s="28" t="s">
        <v>129</v>
      </c>
      <c r="E551" s="29" t="s">
        <v>4</v>
      </c>
      <c r="F551" s="43">
        <v>30000</v>
      </c>
      <c r="G551" s="43">
        <v>30000</v>
      </c>
      <c r="H551" s="30" t="s">
        <v>11</v>
      </c>
      <c r="I551" s="44"/>
      <c r="J551" s="45"/>
    </row>
    <row r="552" spans="1:10" s="12" customFormat="1" x14ac:dyDescent="0.25">
      <c r="A552" s="27" t="s">
        <v>627</v>
      </c>
      <c r="B552" s="27" t="s">
        <v>7</v>
      </c>
      <c r="C552" s="54" t="s">
        <v>325</v>
      </c>
      <c r="D552" s="28" t="s">
        <v>129</v>
      </c>
      <c r="E552" s="29" t="s">
        <v>4</v>
      </c>
      <c r="F552" s="43">
        <v>4601.5200000000004</v>
      </c>
      <c r="G552" s="43">
        <v>5444.24</v>
      </c>
      <c r="H552" s="30" t="s">
        <v>11</v>
      </c>
      <c r="I552" s="44"/>
      <c r="J552" s="45"/>
    </row>
    <row r="553" spans="1:10" s="12" customFormat="1" x14ac:dyDescent="0.25">
      <c r="A553" s="27" t="s">
        <v>628</v>
      </c>
      <c r="B553" s="27" t="s">
        <v>7</v>
      </c>
      <c r="C553" s="54" t="s">
        <v>326</v>
      </c>
      <c r="D553" s="28" t="s">
        <v>128</v>
      </c>
      <c r="E553" s="29" t="s">
        <v>4</v>
      </c>
      <c r="F553" s="43">
        <v>4601.5200000000004</v>
      </c>
      <c r="G553" s="43">
        <v>1050</v>
      </c>
      <c r="H553" s="30" t="s">
        <v>11</v>
      </c>
      <c r="I553" s="44"/>
      <c r="J553" s="45"/>
    </row>
    <row r="554" spans="1:10" s="12" customFormat="1" x14ac:dyDescent="0.25">
      <c r="A554" s="27" t="s">
        <v>629</v>
      </c>
      <c r="B554" s="27" t="s">
        <v>7</v>
      </c>
      <c r="C554" s="54" t="s">
        <v>326</v>
      </c>
      <c r="D554" s="28" t="s">
        <v>128</v>
      </c>
      <c r="E554" s="29" t="s">
        <v>4</v>
      </c>
      <c r="F554" s="43">
        <v>4601.5200000000004</v>
      </c>
      <c r="G554" s="43">
        <v>324</v>
      </c>
      <c r="H554" s="30" t="s">
        <v>11</v>
      </c>
      <c r="I554" s="44"/>
      <c r="J554" s="45"/>
    </row>
    <row r="555" spans="1:10" s="12" customFormat="1" x14ac:dyDescent="0.25">
      <c r="A555" s="18" t="s">
        <v>1096</v>
      </c>
      <c r="B555" s="18" t="s">
        <v>7</v>
      </c>
      <c r="C555" s="53" t="s">
        <v>320</v>
      </c>
      <c r="D555" s="19" t="s">
        <v>128</v>
      </c>
      <c r="E555" s="20" t="s">
        <v>4</v>
      </c>
      <c r="F555" s="21">
        <v>0</v>
      </c>
      <c r="G555" s="21">
        <v>0</v>
      </c>
      <c r="H555" s="24" t="s">
        <v>982</v>
      </c>
      <c r="I555" s="22"/>
      <c r="J555" s="23"/>
    </row>
    <row r="556" spans="1:10" s="12" customFormat="1" x14ac:dyDescent="0.25">
      <c r="A556" s="27" t="s">
        <v>630</v>
      </c>
      <c r="B556" s="27" t="s">
        <v>7</v>
      </c>
      <c r="C556" s="54" t="s">
        <v>327</v>
      </c>
      <c r="D556" s="28" t="s">
        <v>128</v>
      </c>
      <c r="E556" s="29" t="s">
        <v>4</v>
      </c>
      <c r="F556" s="43">
        <v>57644</v>
      </c>
      <c r="G556" s="43">
        <v>57644</v>
      </c>
      <c r="H556" s="30" t="s">
        <v>11</v>
      </c>
      <c r="I556" s="44"/>
      <c r="J556" s="45"/>
    </row>
    <row r="557" spans="1:10" s="12" customFormat="1" x14ac:dyDescent="0.25">
      <c r="A557" s="69" t="s">
        <v>631</v>
      </c>
      <c r="B557" s="69" t="s">
        <v>7</v>
      </c>
      <c r="C557" s="144" t="s">
        <v>184</v>
      </c>
      <c r="D557" s="77" t="s">
        <v>128</v>
      </c>
      <c r="E557" s="70" t="s">
        <v>4</v>
      </c>
      <c r="F557" s="78">
        <v>286.64999999999998</v>
      </c>
      <c r="G557" s="78">
        <v>286.64999999999998</v>
      </c>
      <c r="H557" s="90" t="s">
        <v>1115</v>
      </c>
      <c r="I557" s="134"/>
      <c r="J557" s="79"/>
    </row>
    <row r="558" spans="1:10" s="12" customFormat="1" x14ac:dyDescent="0.25">
      <c r="A558" s="69" t="s">
        <v>632</v>
      </c>
      <c r="B558" s="69" t="s">
        <v>7</v>
      </c>
      <c r="C558" s="144" t="s">
        <v>328</v>
      </c>
      <c r="D558" s="77" t="s">
        <v>128</v>
      </c>
      <c r="E558" s="70" t="s">
        <v>4</v>
      </c>
      <c r="F558" s="78">
        <v>0</v>
      </c>
      <c r="G558" s="78">
        <v>0</v>
      </c>
      <c r="H558" s="90" t="s">
        <v>1097</v>
      </c>
      <c r="I558" s="134"/>
      <c r="J558" s="79"/>
    </row>
    <row r="559" spans="1:10" s="12" customFormat="1" x14ac:dyDescent="0.25">
      <c r="A559" s="27" t="s">
        <v>633</v>
      </c>
      <c r="B559" s="27" t="s">
        <v>7</v>
      </c>
      <c r="C559" s="54" t="s">
        <v>329</v>
      </c>
      <c r="D559" s="28" t="s">
        <v>128</v>
      </c>
      <c r="E559" s="29" t="s">
        <v>4</v>
      </c>
      <c r="F559" s="43">
        <v>162.36000000000001</v>
      </c>
      <c r="G559" s="43">
        <v>162.36000000000001</v>
      </c>
      <c r="H559" s="30" t="s">
        <v>11</v>
      </c>
      <c r="I559" s="44"/>
      <c r="J559" s="45"/>
    </row>
    <row r="560" spans="1:10" s="12" customFormat="1" x14ac:dyDescent="0.25">
      <c r="A560" s="69" t="s">
        <v>634</v>
      </c>
      <c r="B560" s="69" t="s">
        <v>7</v>
      </c>
      <c r="C560" s="144" t="s">
        <v>330</v>
      </c>
      <c r="D560" s="77" t="s">
        <v>129</v>
      </c>
      <c r="E560" s="70" t="s">
        <v>4</v>
      </c>
      <c r="F560" s="78">
        <v>3477.6</v>
      </c>
      <c r="G560" s="78">
        <v>3477.6</v>
      </c>
      <c r="H560" s="90" t="s">
        <v>1115</v>
      </c>
      <c r="I560" s="134"/>
      <c r="J560" s="79"/>
    </row>
    <row r="561" spans="1:10" s="12" customFormat="1" x14ac:dyDescent="0.25">
      <c r="A561" s="149" t="s">
        <v>877</v>
      </c>
      <c r="B561" s="164" t="s">
        <v>7</v>
      </c>
      <c r="C561" s="176" t="s">
        <v>962</v>
      </c>
      <c r="D561" s="151" t="s">
        <v>990</v>
      </c>
      <c r="E561" s="165" t="s">
        <v>4</v>
      </c>
      <c r="F561" s="167">
        <v>8500</v>
      </c>
      <c r="G561" s="167">
        <v>0</v>
      </c>
      <c r="H561" s="154" t="s">
        <v>1156</v>
      </c>
      <c r="I561" s="168"/>
      <c r="J561" s="171"/>
    </row>
    <row r="562" spans="1:10" s="12" customFormat="1" x14ac:dyDescent="0.25">
      <c r="A562" s="27" t="s">
        <v>878</v>
      </c>
      <c r="B562" s="105" t="s">
        <v>7</v>
      </c>
      <c r="C562" s="115" t="s">
        <v>963</v>
      </c>
      <c r="D562" s="29" t="s">
        <v>128</v>
      </c>
      <c r="E562" s="66" t="s">
        <v>4</v>
      </c>
      <c r="F562" s="67">
        <v>974.16</v>
      </c>
      <c r="G562" s="67">
        <v>974.16</v>
      </c>
      <c r="H562" s="30" t="s">
        <v>11</v>
      </c>
      <c r="I562" s="65"/>
      <c r="J562" s="68"/>
    </row>
    <row r="563" spans="1:10" s="12" customFormat="1" x14ac:dyDescent="0.25">
      <c r="A563" s="18" t="s">
        <v>879</v>
      </c>
      <c r="B563" s="55" t="s">
        <v>7</v>
      </c>
      <c r="C563" s="87" t="s">
        <v>964</v>
      </c>
      <c r="D563" s="20" t="s">
        <v>128</v>
      </c>
      <c r="E563" s="56" t="s">
        <v>4</v>
      </c>
      <c r="F563" s="57">
        <v>0</v>
      </c>
      <c r="G563" s="57">
        <v>0</v>
      </c>
      <c r="H563" s="24" t="s">
        <v>982</v>
      </c>
      <c r="I563" s="58"/>
      <c r="J563" s="59"/>
    </row>
    <row r="564" spans="1:10" s="12" customFormat="1" x14ac:dyDescent="0.25">
      <c r="A564" s="69" t="s">
        <v>880</v>
      </c>
      <c r="B564" s="109" t="s">
        <v>7</v>
      </c>
      <c r="C564" s="145" t="s">
        <v>965</v>
      </c>
      <c r="D564" s="70" t="s">
        <v>128</v>
      </c>
      <c r="E564" s="110" t="s">
        <v>4</v>
      </c>
      <c r="F564" s="111">
        <v>24378</v>
      </c>
      <c r="G564" s="111">
        <v>24378</v>
      </c>
      <c r="H564" s="90" t="s">
        <v>1115</v>
      </c>
      <c r="I564" s="112"/>
      <c r="J564" s="113"/>
    </row>
    <row r="565" spans="1:10" s="12" customFormat="1" x14ac:dyDescent="0.25">
      <c r="A565" s="69" t="s">
        <v>881</v>
      </c>
      <c r="B565" s="109" t="s">
        <v>7</v>
      </c>
      <c r="C565" s="145" t="s">
        <v>966</v>
      </c>
      <c r="D565" s="70" t="s">
        <v>128</v>
      </c>
      <c r="E565" s="110" t="s">
        <v>4</v>
      </c>
      <c r="F565" s="111">
        <v>53031</v>
      </c>
      <c r="G565" s="111">
        <v>53031</v>
      </c>
      <c r="H565" s="90" t="s">
        <v>1115</v>
      </c>
      <c r="I565" s="112"/>
      <c r="J565" s="113"/>
    </row>
    <row r="566" spans="1:10" s="12" customFormat="1" x14ac:dyDescent="0.25">
      <c r="A566" s="69" t="s">
        <v>882</v>
      </c>
      <c r="B566" s="109" t="s">
        <v>7</v>
      </c>
      <c r="C566" s="145" t="s">
        <v>967</v>
      </c>
      <c r="D566" s="70" t="s">
        <v>128</v>
      </c>
      <c r="E566" s="110" t="s">
        <v>4</v>
      </c>
      <c r="F566" s="111">
        <v>12954.45</v>
      </c>
      <c r="G566" s="111">
        <v>12954.45</v>
      </c>
      <c r="H566" s="90" t="s">
        <v>1115</v>
      </c>
      <c r="I566" s="112"/>
      <c r="J566" s="113"/>
    </row>
    <row r="567" spans="1:10" s="12" customFormat="1" x14ac:dyDescent="0.25">
      <c r="A567" s="69" t="s">
        <v>883</v>
      </c>
      <c r="B567" s="109" t="s">
        <v>7</v>
      </c>
      <c r="C567" s="145" t="s">
        <v>968</v>
      </c>
      <c r="D567" s="70" t="s">
        <v>128</v>
      </c>
      <c r="E567" s="110" t="s">
        <v>4</v>
      </c>
      <c r="F567" s="111">
        <v>18447.45</v>
      </c>
      <c r="G567" s="111">
        <v>18447.45</v>
      </c>
      <c r="H567" s="90" t="s">
        <v>1115</v>
      </c>
      <c r="I567" s="112"/>
      <c r="J567" s="113"/>
    </row>
    <row r="568" spans="1:10" s="12" customFormat="1" x14ac:dyDescent="0.25">
      <c r="A568" s="69" t="s">
        <v>884</v>
      </c>
      <c r="B568" s="109" t="s">
        <v>7</v>
      </c>
      <c r="C568" s="145" t="s">
        <v>969</v>
      </c>
      <c r="D568" s="70" t="s">
        <v>128</v>
      </c>
      <c r="E568" s="110" t="s">
        <v>4</v>
      </c>
      <c r="F568" s="111">
        <v>9287.1</v>
      </c>
      <c r="G568" s="111">
        <v>9287.1</v>
      </c>
      <c r="H568" s="90" t="s">
        <v>1115</v>
      </c>
      <c r="I568" s="112"/>
      <c r="J568" s="113"/>
    </row>
    <row r="569" spans="1:10" s="12" customFormat="1" x14ac:dyDescent="0.25">
      <c r="A569" s="18" t="s">
        <v>885</v>
      </c>
      <c r="B569" s="55" t="s">
        <v>7</v>
      </c>
      <c r="C569" s="87" t="s">
        <v>108</v>
      </c>
      <c r="D569" s="20" t="s">
        <v>128</v>
      </c>
      <c r="E569" s="56" t="s">
        <v>4</v>
      </c>
      <c r="F569" s="57">
        <v>0</v>
      </c>
      <c r="G569" s="57">
        <v>0</v>
      </c>
      <c r="H569" s="24" t="s">
        <v>982</v>
      </c>
      <c r="I569" s="58"/>
      <c r="J569" s="59"/>
    </row>
    <row r="570" spans="1:10" s="12" customFormat="1" x14ac:dyDescent="0.25">
      <c r="A570" s="69" t="s">
        <v>886</v>
      </c>
      <c r="B570" s="109" t="s">
        <v>7</v>
      </c>
      <c r="C570" s="145" t="s">
        <v>970</v>
      </c>
      <c r="D570" s="70" t="s">
        <v>128</v>
      </c>
      <c r="E570" s="110" t="s">
        <v>4</v>
      </c>
      <c r="F570" s="111">
        <v>9525.15</v>
      </c>
      <c r="G570" s="111">
        <v>9525.15</v>
      </c>
      <c r="H570" s="90" t="s">
        <v>1115</v>
      </c>
      <c r="I570" s="112"/>
      <c r="J570" s="113"/>
    </row>
    <row r="571" spans="1:10" s="12" customFormat="1" x14ac:dyDescent="0.25">
      <c r="A571" s="69" t="s">
        <v>887</v>
      </c>
      <c r="B571" s="109" t="s">
        <v>7</v>
      </c>
      <c r="C571" s="145" t="s">
        <v>971</v>
      </c>
      <c r="D571" s="70" t="s">
        <v>128</v>
      </c>
      <c r="E571" s="110" t="s">
        <v>4</v>
      </c>
      <c r="F571" s="111">
        <v>31564.2</v>
      </c>
      <c r="G571" s="111">
        <v>31564.2</v>
      </c>
      <c r="H571" s="90" t="s">
        <v>1115</v>
      </c>
      <c r="I571" s="112"/>
      <c r="J571" s="113"/>
    </row>
    <row r="572" spans="1:10" s="12" customFormat="1" x14ac:dyDescent="0.25">
      <c r="A572" s="18" t="s">
        <v>888</v>
      </c>
      <c r="B572" s="55" t="s">
        <v>7</v>
      </c>
      <c r="C572" s="87" t="s">
        <v>972</v>
      </c>
      <c r="D572" s="20" t="s">
        <v>128</v>
      </c>
      <c r="E572" s="56" t="s">
        <v>4</v>
      </c>
      <c r="F572" s="57">
        <v>0</v>
      </c>
      <c r="G572" s="57">
        <v>0</v>
      </c>
      <c r="H572" s="24" t="s">
        <v>982</v>
      </c>
      <c r="I572" s="58"/>
      <c r="J572" s="59"/>
    </row>
    <row r="573" spans="1:10" s="12" customFormat="1" x14ac:dyDescent="0.25">
      <c r="A573" s="69" t="s">
        <v>889</v>
      </c>
      <c r="B573" s="109" t="s">
        <v>7</v>
      </c>
      <c r="C573" s="145" t="s">
        <v>973</v>
      </c>
      <c r="D573" s="70" t="s">
        <v>128</v>
      </c>
      <c r="E573" s="110" t="s">
        <v>4</v>
      </c>
      <c r="F573" s="111">
        <v>12429.3</v>
      </c>
      <c r="G573" s="111">
        <v>12429.3</v>
      </c>
      <c r="H573" s="90" t="s">
        <v>1115</v>
      </c>
      <c r="I573" s="112"/>
      <c r="J573" s="113"/>
    </row>
    <row r="574" spans="1:10" s="12" customFormat="1" x14ac:dyDescent="0.25">
      <c r="A574" s="18" t="s">
        <v>890</v>
      </c>
      <c r="B574" s="55" t="s">
        <v>7</v>
      </c>
      <c r="C574" s="87" t="s">
        <v>974</v>
      </c>
      <c r="D574" s="20" t="s">
        <v>128</v>
      </c>
      <c r="E574" s="56" t="s">
        <v>4</v>
      </c>
      <c r="F574" s="57">
        <v>0</v>
      </c>
      <c r="G574" s="57">
        <v>0</v>
      </c>
      <c r="H574" s="24" t="s">
        <v>982</v>
      </c>
      <c r="I574" s="58"/>
      <c r="J574" s="59"/>
    </row>
    <row r="575" spans="1:10" s="12" customFormat="1" x14ac:dyDescent="0.25">
      <c r="A575" s="27" t="s">
        <v>891</v>
      </c>
      <c r="B575" s="105" t="s">
        <v>7</v>
      </c>
      <c r="C575" s="115" t="s">
        <v>975</v>
      </c>
      <c r="D575" s="29" t="s">
        <v>128</v>
      </c>
      <c r="E575" s="66" t="s">
        <v>4</v>
      </c>
      <c r="F575" s="67">
        <v>649.44000000000005</v>
      </c>
      <c r="G575" s="67">
        <v>649.44000000000005</v>
      </c>
      <c r="H575" s="30" t="s">
        <v>11</v>
      </c>
      <c r="I575" s="65"/>
      <c r="J575" s="68"/>
    </row>
    <row r="576" spans="1:10" s="12" customFormat="1" x14ac:dyDescent="0.25">
      <c r="A576" s="27" t="s">
        <v>892</v>
      </c>
      <c r="B576" s="105" t="s">
        <v>7</v>
      </c>
      <c r="C576" s="115" t="s">
        <v>976</v>
      </c>
      <c r="D576" s="29" t="s">
        <v>128</v>
      </c>
      <c r="E576" s="66" t="s">
        <v>4</v>
      </c>
      <c r="F576" s="67">
        <v>487.08</v>
      </c>
      <c r="G576" s="67">
        <v>487.08</v>
      </c>
      <c r="H576" s="30" t="s">
        <v>11</v>
      </c>
      <c r="I576" s="65"/>
      <c r="J576" s="68"/>
    </row>
    <row r="577" spans="1:10" s="12" customFormat="1" x14ac:dyDescent="0.25">
      <c r="A577" s="27" t="s">
        <v>893</v>
      </c>
      <c r="B577" s="105" t="s">
        <v>7</v>
      </c>
      <c r="C577" s="115" t="s">
        <v>977</v>
      </c>
      <c r="D577" s="29" t="s">
        <v>128</v>
      </c>
      <c r="E577" s="66" t="s">
        <v>4</v>
      </c>
      <c r="F577" s="67">
        <v>38436</v>
      </c>
      <c r="G577" s="67">
        <v>38436</v>
      </c>
      <c r="H577" s="30" t="s">
        <v>11</v>
      </c>
      <c r="I577" s="65"/>
      <c r="J577" s="68"/>
    </row>
    <row r="578" spans="1:10" s="12" customFormat="1" x14ac:dyDescent="0.25">
      <c r="A578" s="27" t="s">
        <v>894</v>
      </c>
      <c r="B578" s="105" t="s">
        <v>7</v>
      </c>
      <c r="C578" s="115" t="s">
        <v>978</v>
      </c>
      <c r="D578" s="29" t="s">
        <v>153</v>
      </c>
      <c r="E578" s="66" t="s">
        <v>4</v>
      </c>
      <c r="F578" s="67">
        <v>18900</v>
      </c>
      <c r="G578" s="67">
        <v>18900</v>
      </c>
      <c r="H578" s="30" t="s">
        <v>11</v>
      </c>
      <c r="I578" s="65"/>
      <c r="J578" s="68"/>
    </row>
    <row r="579" spans="1:10" s="12" customFormat="1" x14ac:dyDescent="0.25">
      <c r="A579" s="27" t="s">
        <v>895</v>
      </c>
      <c r="B579" s="105" t="s">
        <v>7</v>
      </c>
      <c r="C579" s="115" t="s">
        <v>83</v>
      </c>
      <c r="D579" s="29" t="s">
        <v>129</v>
      </c>
      <c r="E579" s="66" t="s">
        <v>4</v>
      </c>
      <c r="F579" s="67">
        <v>19305</v>
      </c>
      <c r="G579" s="67">
        <v>19305</v>
      </c>
      <c r="H579" s="30" t="s">
        <v>11</v>
      </c>
      <c r="I579" s="65"/>
      <c r="J579" s="68"/>
    </row>
    <row r="580" spans="1:10" s="12" customFormat="1" x14ac:dyDescent="0.25">
      <c r="A580" s="69" t="s">
        <v>896</v>
      </c>
      <c r="B580" s="109" t="s">
        <v>7</v>
      </c>
      <c r="C580" s="145" t="s">
        <v>979</v>
      </c>
      <c r="D580" s="70" t="s">
        <v>128</v>
      </c>
      <c r="E580" s="110" t="s">
        <v>4</v>
      </c>
      <c r="F580" s="111">
        <v>283306.09000000003</v>
      </c>
      <c r="G580" s="111">
        <v>283306.09000000003</v>
      </c>
      <c r="H580" s="90" t="s">
        <v>1115</v>
      </c>
      <c r="I580" s="112"/>
      <c r="J580" s="113"/>
    </row>
    <row r="581" spans="1:10" s="94" customFormat="1" x14ac:dyDescent="0.25">
      <c r="A581" s="2" t="s">
        <v>1099</v>
      </c>
      <c r="B581" s="2"/>
      <c r="C581" s="104"/>
      <c r="D581" s="98"/>
      <c r="E581" s="98"/>
      <c r="F581" s="100">
        <f>SUM(F342:F580)</f>
        <v>1140459.2899999998</v>
      </c>
      <c r="G581" s="100">
        <f>SUM(G342:G580)</f>
        <v>1103352.3299999998</v>
      </c>
      <c r="H581" s="100"/>
      <c r="I581" s="93"/>
      <c r="J581" s="102"/>
    </row>
    <row r="582" spans="1:10" x14ac:dyDescent="0.25">
      <c r="A582" s="93"/>
      <c r="B582" s="2"/>
      <c r="C582" s="1"/>
      <c r="D582" s="1"/>
      <c r="E582" s="3"/>
      <c r="F582" s="3"/>
      <c r="G582" s="3"/>
      <c r="H582" s="3"/>
      <c r="I582" s="17"/>
      <c r="J582" s="17"/>
    </row>
    <row r="583" spans="1:10" x14ac:dyDescent="0.25">
      <c r="A583" s="81" t="s">
        <v>1100</v>
      </c>
      <c r="B583" s="81"/>
      <c r="C583" s="82"/>
      <c r="D583" s="83"/>
      <c r="E583" s="84"/>
      <c r="F583" s="84">
        <f>+F58+F78+F93+F121+F156+F175+F193+F267+F301+F341+F581</f>
        <v>11532776.539999999</v>
      </c>
      <c r="G583" s="84">
        <f>+G58+G78+G93+G121+G156+G175+G193+G267+G301+G341+G581</f>
        <v>10372539.49</v>
      </c>
      <c r="H583" s="85"/>
      <c r="I583" s="86"/>
      <c r="J583" s="86"/>
    </row>
    <row r="585" spans="1:10" s="12" customFormat="1" x14ac:dyDescent="0.25">
      <c r="A585" s="94"/>
      <c r="C585" s="4"/>
      <c r="D585" s="12" t="s">
        <v>1101</v>
      </c>
      <c r="F585" s="13">
        <v>11000000</v>
      </c>
      <c r="G585" s="13">
        <v>11000000</v>
      </c>
      <c r="I585" s="16"/>
    </row>
    <row r="586" spans="1:10" s="12" customFormat="1" x14ac:dyDescent="0.25">
      <c r="A586" s="94"/>
      <c r="C586" s="4"/>
      <c r="D586" s="12" t="s">
        <v>1102</v>
      </c>
      <c r="F586" s="13">
        <v>931387</v>
      </c>
      <c r="G586" s="13">
        <f>F586</f>
        <v>931387</v>
      </c>
      <c r="I586" s="16"/>
    </row>
    <row r="587" spans="1:10" s="12" customFormat="1" x14ac:dyDescent="0.25">
      <c r="A587" s="94"/>
      <c r="C587" s="4"/>
      <c r="D587" s="12" t="s">
        <v>1104</v>
      </c>
      <c r="F587" s="88">
        <f>SUM(F585:F586)</f>
        <v>11931387</v>
      </c>
      <c r="G587" s="88">
        <f>SUM(G585:G586)</f>
        <v>11931387</v>
      </c>
      <c r="I587" s="16"/>
    </row>
    <row r="588" spans="1:10" s="12" customFormat="1" ht="15.75" thickBot="1" x14ac:dyDescent="0.3">
      <c r="A588" s="94"/>
      <c r="C588" s="4"/>
      <c r="D588" s="12" t="s">
        <v>1103</v>
      </c>
      <c r="F588" s="89">
        <f>+F587-Table6[[#Totals],[Max Spend]]</f>
        <v>398610.46000000089</v>
      </c>
      <c r="G588" s="89">
        <f>+G587-Table6[[#Totals],[YTD Expenses]]</f>
        <v>1558847.5099999998</v>
      </c>
      <c r="I588" s="16"/>
    </row>
    <row r="589" spans="1:10" s="12" customFormat="1" ht="15.75" thickTop="1" x14ac:dyDescent="0.25">
      <c r="A589" s="94"/>
      <c r="C589" s="4"/>
      <c r="F589" s="146"/>
      <c r="G589" s="146"/>
      <c r="I589" s="16"/>
    </row>
    <row r="590" spans="1:10" s="12" customFormat="1" x14ac:dyDescent="0.25">
      <c r="A590" s="96"/>
      <c r="B590" s="52"/>
      <c r="C590" s="14" t="s">
        <v>21</v>
      </c>
      <c r="F590" s="146"/>
      <c r="G590" s="146"/>
      <c r="I590" s="16"/>
    </row>
    <row r="591" spans="1:10" x14ac:dyDescent="0.25">
      <c r="A591" s="95"/>
      <c r="B591" s="15"/>
      <c r="C591" s="14" t="s">
        <v>11</v>
      </c>
      <c r="G591" s="13"/>
    </row>
    <row r="592" spans="1:10" x14ac:dyDescent="0.25">
      <c r="A592" s="147"/>
      <c r="B592" s="148"/>
      <c r="C592" s="14" t="s">
        <v>1155</v>
      </c>
    </row>
    <row r="593" spans="1:3" x14ac:dyDescent="0.25">
      <c r="A593" s="97"/>
      <c r="B593" s="75"/>
      <c r="C593" s="14" t="s">
        <v>1115</v>
      </c>
    </row>
  </sheetData>
  <pageMargins left="0.7" right="0.7" top="0.75" bottom="0.75" header="0.3" footer="0.3"/>
  <pageSetup paperSize="5" scale="85" orientation="landscape" r:id="rId1"/>
  <headerFooter>
    <oddHeader>&amp;C&amp;"-,Bold"&amp;16COUNCIL DISTRICT SERVICE FUND FY2015</oddHeader>
    <oddFooter>Page &amp;P of &amp;N</oddFooter>
  </headerFooter>
  <rowBreaks count="1" manualBreakCount="1">
    <brk id="355" max="16383" man="1"/>
  </rowBreak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B0E66F2530642823E27B7C19E3DDD" ma:contentTypeVersion="0" ma:contentTypeDescription="Create a new document." ma:contentTypeScope="" ma:versionID="166642234984cca07f070a7e61095e2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D3AD28-ABC3-424F-974D-CE26F9D41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C5FE87-4404-436B-AA65-526EF9D465B1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E0229CB-19A2-4394-BE34-0E9082064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FY16 CDSF Dashboard</vt:lpstr>
      <vt:lpstr>'FY16 CDSF Dashboard'!Print_Area</vt:lpstr>
      <vt:lpstr>'FY16 CDSF Dashboard'!Print_Titles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Bracco, Frank - FIN</dc:creator>
  <cp:lastModifiedBy>Administrator</cp:lastModifiedBy>
  <cp:lastPrinted>2015-08-27T13:43:32Z</cp:lastPrinted>
  <dcterms:created xsi:type="dcterms:W3CDTF">2014-06-27T03:00:41Z</dcterms:created>
  <dcterms:modified xsi:type="dcterms:W3CDTF">2018-07-17T17:58:00Z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0x0101002ACB0E66F2530642823E27B7C19E3DDD</vt:lpwstr>
  </property>
</Properties>
</file>